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55" windowHeight="6240" activeTab="0"/>
  </bookViews>
  <sheets>
    <sheet name="прил 9" sheetId="1" r:id="rId1"/>
  </sheets>
  <definedNames>
    <definedName name="_xlnm.Print_Area" localSheetId="0">'прил 9'!$A$1:$K$174</definedName>
  </definedNames>
  <calcPr fullCalcOnLoad="1" refMode="R1C1"/>
</workbook>
</file>

<file path=xl/sharedStrings.xml><?xml version="1.0" encoding="utf-8"?>
<sst xmlns="http://schemas.openxmlformats.org/spreadsheetml/2006/main" count="627" uniqueCount="205">
  <si>
    <t>0029500</t>
  </si>
  <si>
    <t>5129700</t>
  </si>
  <si>
    <t>Благоустройство</t>
  </si>
  <si>
    <t>6000000</t>
  </si>
  <si>
    <t>Прочие мероприятия по благоустройству городских округов и поселений</t>
  </si>
  <si>
    <t>Физкультурно-оздоровительная работа и спортивные мероприятия</t>
  </si>
  <si>
    <t>5120000</t>
  </si>
  <si>
    <t>7.</t>
  </si>
  <si>
    <t>Высшее должностное лицо субъекта Российской Федерации (глава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</si>
  <si>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</si>
  <si>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органов исполнительной власти субъектов Российской Федерации (местных администраций)</t>
  </si>
  <si>
    <t>7950000</t>
  </si>
  <si>
    <t>Целевые программы муниципальных образований</t>
  </si>
  <si>
    <t>0020000</t>
  </si>
  <si>
    <t>ВР</t>
  </si>
  <si>
    <t>1.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</si>
  <si>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</si>
  <si>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</si>
  <si>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</si>
  <si>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</si>
  <si>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>0010000</t>
  </si>
  <si>
    <t>Центральный аппарат</t>
  </si>
  <si>
    <t>Другие общегосударственные вопросы</t>
  </si>
  <si>
    <t>04</t>
  </si>
  <si>
    <t>09</t>
  </si>
  <si>
    <t>Жилищно-коммунальное хозяйство</t>
  </si>
  <si>
    <t>05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</si>
  <si>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</si>
  <si>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</si>
  <si>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006</t>
  </si>
  <si>
    <t>07</t>
  </si>
  <si>
    <t>4400000</t>
  </si>
  <si>
    <t>4429900</t>
  </si>
  <si>
    <t xml:space="preserve">Национальная оборона </t>
  </si>
  <si>
    <t>Национальная безопасность и правоохранительная деятельность</t>
  </si>
  <si>
    <t>Поисковые и аварийно-спасательные учреждения</t>
  </si>
  <si>
    <t>3020000</t>
  </si>
  <si>
    <t>11</t>
  </si>
  <si>
    <t>Образование</t>
  </si>
  <si>
    <t>Молодежная политика и оздоровление детей</t>
  </si>
  <si>
    <t>08</t>
  </si>
  <si>
    <t>Культура</t>
  </si>
  <si>
    <t>003</t>
  </si>
  <si>
    <t>4409900</t>
  </si>
  <si>
    <t>2180100</t>
  </si>
  <si>
    <t>Субсидии юридическим лицам</t>
  </si>
  <si>
    <t>Выполнение функций государственными органами (органами местного самоуправления)</t>
  </si>
  <si>
    <t>3.</t>
  </si>
  <si>
    <t>4.</t>
  </si>
  <si>
    <t>5.</t>
  </si>
  <si>
    <t>12</t>
  </si>
  <si>
    <t>Резервные фонды</t>
  </si>
  <si>
    <t>0700000</t>
  </si>
  <si>
    <t>6000500</t>
  </si>
  <si>
    <t>8.</t>
  </si>
  <si>
    <t xml:space="preserve">Мероприятия в области строительства, архитектуры и градостроительства </t>
  </si>
  <si>
    <t>3380000</t>
  </si>
  <si>
    <t>Обеспечение деятельности подведомственных учреждений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</si>
  <si>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</si>
  <si>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</si>
  <si>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</si>
  <si>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6000100</t>
  </si>
  <si>
    <t>6000200</t>
  </si>
  <si>
    <t>6000300</t>
  </si>
  <si>
    <t>0020100</t>
  </si>
  <si>
    <t>012</t>
  </si>
  <si>
    <t>0020400</t>
  </si>
  <si>
    <t>Функционирование высшего должностного лица субъекта Российской Федерации и муниципального образования</t>
  </si>
  <si>
    <t>013</t>
  </si>
  <si>
    <t>Прочие расходы</t>
  </si>
  <si>
    <t>0700400</t>
  </si>
  <si>
    <t>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</si>
  <si>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</si>
  <si>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первичного воинского учета на территориях, где отсутствуют военные комиссариаты</t>
  </si>
  <si>
    <t>6</t>
  </si>
  <si>
    <t>6.</t>
  </si>
  <si>
    <t>7</t>
  </si>
  <si>
    <t>ЦСР</t>
  </si>
  <si>
    <t>ПР</t>
  </si>
  <si>
    <t>РЗ</t>
  </si>
  <si>
    <t>Показатель</t>
  </si>
  <si>
    <t>№ п/п</t>
  </si>
  <si>
    <t>Всего расходы</t>
  </si>
  <si>
    <t>в том числе :</t>
  </si>
  <si>
    <t>2.</t>
  </si>
  <si>
    <t>Мобилизационная и вневойсковая подготовка</t>
  </si>
  <si>
    <t xml:space="preserve">012 </t>
  </si>
  <si>
    <t>сельского поселения Крымского района</t>
  </si>
  <si>
    <t>Администрация Нижнебаканского  сельского поселения Крымского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</si>
  <si>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</si>
  <si>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</si>
  <si>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2180000</t>
  </si>
  <si>
    <t>Жилищное хозяйство</t>
  </si>
  <si>
    <t>Поддержка жилищного хозяйства</t>
  </si>
  <si>
    <t>3500000</t>
  </si>
  <si>
    <t>Капитальный ремонт муниципального жилищного фонда</t>
  </si>
  <si>
    <t>3500200</t>
  </si>
  <si>
    <t>Коммунальное хозяйство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</si>
  <si>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</si>
  <si>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</si>
  <si>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</si>
  <si>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</si>
  <si>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Иные межбюджетные трансферты</t>
  </si>
  <si>
    <t>3029900</t>
  </si>
  <si>
    <t>017</t>
  </si>
  <si>
    <t>Вед</t>
  </si>
  <si>
    <t>7954100</t>
  </si>
  <si>
    <t>газификация</t>
  </si>
  <si>
    <t>7953700</t>
  </si>
  <si>
    <t xml:space="preserve"> Целевая программа Реконструкция и кап.ремонт улично-дорожной сети муниципальных образований КК на 2008-2010 гг.</t>
  </si>
  <si>
    <t>5224200</t>
  </si>
  <si>
    <t>Приложение № 3</t>
  </si>
  <si>
    <t>Отклонения</t>
  </si>
  <si>
    <t>%  к план.назначению</t>
  </si>
  <si>
    <t>"+", "-"</t>
  </si>
  <si>
    <t>ВСЕГО</t>
  </si>
  <si>
    <t>Образование и организация деятельности административных комисссий</t>
  </si>
  <si>
    <t>Муниципальная целевая программа</t>
  </si>
  <si>
    <t>МЦП" Компенсационные выплаты руководителям органов территориального общественного самоуправления Нижнебаканского сельского поселения Крымского района на 2009-2011годы"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</si>
  <si>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</si>
  <si>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</si>
  <si>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</si>
  <si>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</si>
  <si>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МЦП«Комплексная программа по укреплению правопорядка и профилактики правонарушений по поселениям Крымского района» на 2011-2013гг.</t>
  </si>
  <si>
    <t>Национальная экономика</t>
  </si>
  <si>
    <t>Другие вопросы в области национальной экономики</t>
  </si>
  <si>
    <t>МЦП «О развитии субъектов малого и среднего предпринимательства» на 2009-2011гг.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</si>
  <si>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</si>
  <si>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</si>
  <si>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</si>
  <si>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МЦП «Реконструкция и строительство филиала «ОАО «НЭСК» Крымские ГЭС» на 2011г.</t>
  </si>
  <si>
    <t>МЦП «Молодежь Нижнебаканского сельского поселения» на 2009-2011г.</t>
  </si>
  <si>
    <t xml:space="preserve">Культура и кинематография </t>
  </si>
  <si>
    <t>Учреждения культуры и мероприятия в сфере культуры и кинематографии</t>
  </si>
  <si>
    <t>Выполнение государственного задания, в том числе содержание имущества</t>
  </si>
  <si>
    <t>Субсидии бюджетным учреждениям на возмещение нормативных затрат, связанных с оказанием ими муниципальных услуг</t>
  </si>
  <si>
    <t>Мероприятия в сфере культуры и кинематографии</t>
  </si>
  <si>
    <t xml:space="preserve"> Физическая культура и спорт</t>
  </si>
  <si>
    <t xml:space="preserve">Физическая культура  </t>
  </si>
  <si>
    <t xml:space="preserve">Мероприятия в области  спорта и физической культуры, туризма </t>
  </si>
  <si>
    <t>9.</t>
  </si>
  <si>
    <t>Средства массовой информации</t>
  </si>
  <si>
    <t>МЦП «Обеспечение информационного освещения деятельности органов местного самоуправления Нижнебаканского сельского поселения Крымского района на 2009-2011гг.»</t>
  </si>
  <si>
    <t>Мероприятия по поддержке и развитию культуры, искусства, кинематографии, средств массовой информации и архивного дела</t>
  </si>
  <si>
    <t>13</t>
  </si>
  <si>
    <t>7954308</t>
  </si>
  <si>
    <t>0020401</t>
  </si>
  <si>
    <t>0013601</t>
  </si>
  <si>
    <t>2190000</t>
  </si>
  <si>
    <t>2190100</t>
  </si>
  <si>
    <t xml:space="preserve">013 </t>
  </si>
  <si>
    <t>2470000</t>
  </si>
  <si>
    <t>7954208</t>
  </si>
  <si>
    <t>00</t>
  </si>
  <si>
    <t>5243400</t>
  </si>
  <si>
    <t>7952008</t>
  </si>
  <si>
    <t>1020000</t>
  </si>
  <si>
    <t>1020102</t>
  </si>
  <si>
    <t>5241500</t>
  </si>
  <si>
    <t>7954008</t>
  </si>
  <si>
    <t>4409901</t>
  </si>
  <si>
    <t>025</t>
  </si>
  <si>
    <t>4400100</t>
  </si>
  <si>
    <t>4429901</t>
  </si>
  <si>
    <t>7952108</t>
  </si>
  <si>
    <t>Ведомственная структура расходов Нижнебаканского</t>
  </si>
  <si>
    <t xml:space="preserve">                                               </t>
  </si>
  <si>
    <t>КЦП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 годы</t>
  </si>
  <si>
    <t xml:space="preserve"> Бюджет на 2011 год</t>
  </si>
  <si>
    <t>Исполнено за 2011 год</t>
  </si>
  <si>
    <t>сельского поселения за 2012 год</t>
  </si>
  <si>
    <t xml:space="preserve">Осуществление части полномочий по организации водоснабжения поселений </t>
  </si>
  <si>
    <t xml:space="preserve">Проведение выборов в представительные органы муниципального образования и главы муниципального образования </t>
  </si>
  <si>
    <t>992</t>
  </si>
  <si>
    <t>0200200</t>
  </si>
  <si>
    <t>Дорожное хозяйство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</si>
  <si>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</si>
  <si>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3150201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</si>
  <si>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</si>
  <si>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ремонт, ремонт автомобильных дорог общего пользования населенных пунктов</t>
  </si>
  <si>
    <t>5241501</t>
  </si>
  <si>
    <t>Капитальный ремонт,ремонт дворовых территорий многоквартирных домов,проездов к дворовым территориям многоквартирных домов населенных пунктов</t>
  </si>
  <si>
    <t>5241502</t>
  </si>
  <si>
    <t>Проведение мероприятий по подготовке к осенне-зимнему периоду</t>
  </si>
  <si>
    <t>5204200</t>
  </si>
  <si>
    <t>МЦП «Обеспечение устойчивого функционирования системы водоотведения станицы Нижнебаканской Крымского района» на 2012г.</t>
  </si>
  <si>
    <t>7953608</t>
  </si>
  <si>
    <t>8510500</t>
  </si>
  <si>
    <t>Дополнительная помощь местным бюджетам на решение социально-значимых вопросов</t>
  </si>
  <si>
    <t>5205000</t>
  </si>
  <si>
    <t>Субсидии бюджетным учреждениям на иные цели</t>
  </si>
  <si>
    <t>4409903</t>
  </si>
  <si>
    <t>031</t>
  </si>
  <si>
    <t>4429903</t>
  </si>
  <si>
    <t>Субсидия бюджетным учреждениям на решение социально-значимых вопросов</t>
  </si>
  <si>
    <t xml:space="preserve"> Краевая целевая программа  "Кадровое обеспечение сферы культуры и искусства Краснодарского края" на 2011—2013 годы</t>
  </si>
  <si>
    <t>5223804</t>
  </si>
  <si>
    <t>Мероприятия,связанные с ликвидацией последствий чрезвычайной ситуации, вызванной наводнением из-за очень сильных дождей, прошедших на территориях муниципальных образований город-курорт Геленджик.Новороссийск.Крымский район Краснодарского края</t>
  </si>
  <si>
    <t>8700000</t>
  </si>
  <si>
    <t>Разработка проектной документации,приобретение движимого имущества,капитальный ремонт объектов социальной сферы,пострадавших в результате чрезвычайной ситуации и благоустройство их территории</t>
  </si>
  <si>
    <t>8700100</t>
  </si>
  <si>
    <t>А.А.Кукос</t>
  </si>
  <si>
    <t>к решению Совета Нижнебаканского</t>
  </si>
  <si>
    <t>Глава Нижнебаканского сельского                                                   поселения Крымского района</t>
  </si>
  <si>
    <t>№154  от 14.06.2013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</si>
</sst>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0"/>
    <numFmt numFmtId="167" formatCode="0.00000"/>
    <numFmt numFmtId="168" formatCode="0.000000"/>
    <numFmt numFmtId="169" formatCode="0.0000"/>
    <numFmt numFmtId="170" formatCode="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Continuous" wrapText="1"/>
    </xf>
    <xf numFmtId="0" fontId="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5" fontId="11" fillId="0" borderId="10" xfId="0" applyNumberFormat="1" applyFont="1" applyBorder="1" applyAlignment="1">
      <alignment/>
    </xf>
    <xf numFmtId="165" fontId="11" fillId="0" borderId="11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65" fontId="1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66" fontId="4" fillId="0" borderId="12" xfId="53" applyNumberFormat="1" applyFont="1" applyFill="1" applyBorder="1" applyAlignment="1" applyProtection="1">
      <alignment horizontal="left" wrapText="1"/>
      <protection hidden="1"/>
    </xf>
    <xf numFmtId="165" fontId="15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1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49" fontId="19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6" fontId="19" fillId="0" borderId="12" xfId="53" applyNumberFormat="1" applyFont="1" applyFill="1" applyBorder="1" applyAlignment="1" applyProtection="1">
      <alignment horizontal="left" wrapText="1"/>
      <protection hidden="1"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7"/>
  <sheetViews>
    <sheetView tabSelected="1" view="pageBreakPreview" zoomScaleSheetLayoutView="100" zoomScalePageLayoutView="0" workbookViewId="0" topLeftCell="A1">
      <selection activeCell="B8" sqref="B8:H8"/>
    </sheetView>
  </sheetViews>
  <sheetFormatPr defaultColWidth="9.00390625" defaultRowHeight="12.75"/>
  <cols>
    <col min="1" max="1" width="3.00390625" style="0" customWidth="1"/>
    <col min="2" max="2" width="40.625" style="0" customWidth="1"/>
    <col min="3" max="3" width="5.375" style="0" customWidth="1"/>
    <col min="4" max="4" width="3.375" style="0" customWidth="1"/>
    <col min="5" max="5" width="3.75390625" style="0" customWidth="1"/>
    <col min="6" max="6" width="8.25390625" style="0" customWidth="1"/>
    <col min="7" max="7" width="4.125" style="0" customWidth="1"/>
    <col min="8" max="8" width="8.00390625" style="0" customWidth="1"/>
    <col min="9" max="9" width="7.625" style="0" customWidth="1"/>
    <col min="10" max="10" width="5.375" style="0" customWidth="1"/>
    <col min="11" max="11" width="9.00390625" style="0" customWidth="1"/>
  </cols>
  <sheetData>
    <row r="1" ht="12.75">
      <c r="D1" s="9" t="s">
        <v>111</v>
      </c>
    </row>
    <row r="2" ht="12.75">
      <c r="D2" s="81" t="s">
        <v>202</v>
      </c>
    </row>
    <row r="3" ht="12.75">
      <c r="D3" s="9" t="s">
        <v>87</v>
      </c>
    </row>
    <row r="4" ht="11.25" customHeight="1">
      <c r="D4" s="82" t="s">
        <v>204</v>
      </c>
    </row>
    <row r="5" ht="12.75" hidden="1">
      <c r="D5" s="10"/>
    </row>
    <row r="6" ht="12.75">
      <c r="D6" s="10"/>
    </row>
    <row r="7" ht="1.5" customHeight="1">
      <c r="D7" s="10"/>
    </row>
    <row r="8" spans="2:10" ht="54" customHeight="1">
      <c r="B8" s="83" t="s">
        <v>165</v>
      </c>
      <c r="C8" s="84"/>
      <c r="D8" s="84"/>
      <c r="E8" s="84"/>
      <c r="F8" s="84"/>
      <c r="G8" s="84"/>
      <c r="H8" s="84"/>
      <c r="I8" s="15"/>
      <c r="J8" s="15"/>
    </row>
    <row r="9" spans="2:8" ht="15.75" customHeight="1">
      <c r="B9" s="83" t="s">
        <v>170</v>
      </c>
      <c r="C9" s="84"/>
      <c r="D9" s="84"/>
      <c r="E9" s="84"/>
      <c r="F9" s="84"/>
      <c r="G9" s="84"/>
      <c r="H9" s="84"/>
    </row>
    <row r="10" spans="1:11" ht="38.25">
      <c r="A10" s="1" t="s">
        <v>81</v>
      </c>
      <c r="B10" s="11" t="s">
        <v>80</v>
      </c>
      <c r="C10" s="11" t="s">
        <v>105</v>
      </c>
      <c r="D10" s="1" t="s">
        <v>79</v>
      </c>
      <c r="E10" s="1" t="s">
        <v>78</v>
      </c>
      <c r="F10" s="2" t="s">
        <v>77</v>
      </c>
      <c r="G10" s="2" t="s">
        <v>14</v>
      </c>
      <c r="H10" s="90" t="s">
        <v>168</v>
      </c>
      <c r="I10" s="92" t="s">
        <v>169</v>
      </c>
      <c r="J10" s="88" t="s">
        <v>112</v>
      </c>
      <c r="K10" s="89"/>
    </row>
    <row r="11" spans="1:11" s="7" customFormat="1" ht="63.75">
      <c r="A11" s="3">
        <v>1</v>
      </c>
      <c r="B11" s="4">
        <v>2</v>
      </c>
      <c r="C11" s="4"/>
      <c r="D11" s="4">
        <v>4</v>
      </c>
      <c r="E11" s="4">
        <v>5</v>
      </c>
      <c r="F11" s="5" t="s">
        <v>74</v>
      </c>
      <c r="G11" s="5" t="s">
        <v>76</v>
      </c>
      <c r="H11" s="91"/>
      <c r="I11" s="92"/>
      <c r="J11" s="16" t="s">
        <v>113</v>
      </c>
      <c r="K11" s="17" t="s">
        <v>114</v>
      </c>
    </row>
    <row r="12" spans="1:11" s="7" customFormat="1" ht="15.75">
      <c r="A12" s="3"/>
      <c r="B12" s="4"/>
      <c r="C12" s="4"/>
      <c r="D12" s="4"/>
      <c r="E12" s="4"/>
      <c r="F12" s="5"/>
      <c r="G12" s="5"/>
      <c r="H12" s="13"/>
      <c r="I12" s="18"/>
      <c r="J12" s="18"/>
      <c r="K12" s="18"/>
    </row>
    <row r="13" spans="1:11" s="7" customFormat="1" ht="12" hidden="1">
      <c r="A13" s="3"/>
      <c r="B13" s="4"/>
      <c r="C13" s="4"/>
      <c r="D13" s="4"/>
      <c r="E13" s="4"/>
      <c r="F13" s="5"/>
      <c r="G13" s="5"/>
      <c r="H13" s="6"/>
      <c r="I13" s="18"/>
      <c r="J13" s="18"/>
      <c r="K13" s="18"/>
    </row>
    <row r="14" spans="1:11" s="8" customFormat="1" ht="14.25">
      <c r="A14" s="1"/>
      <c r="B14" s="23" t="s">
        <v>115</v>
      </c>
      <c r="C14" s="23"/>
      <c r="D14" s="24"/>
      <c r="E14" s="24"/>
      <c r="F14" s="25"/>
      <c r="G14" s="25"/>
      <c r="H14" s="26">
        <f>H17</f>
        <v>70730.8</v>
      </c>
      <c r="I14" s="26">
        <f>I17</f>
        <v>50262.5</v>
      </c>
      <c r="J14" s="27">
        <f>I14/H14%</f>
        <v>71.06168741199025</v>
      </c>
      <c r="K14" s="28">
        <f>I14-H14</f>
        <v>-20468.300000000003</v>
      </c>
    </row>
    <row r="15" spans="1:11" s="7" customFormat="1" ht="12.75">
      <c r="A15" s="1"/>
      <c r="B15" s="24"/>
      <c r="C15" s="24"/>
      <c r="D15" s="24"/>
      <c r="E15" s="24"/>
      <c r="F15" s="25"/>
      <c r="G15" s="25"/>
      <c r="H15" s="29"/>
      <c r="I15" s="29"/>
      <c r="J15" s="30"/>
      <c r="K15" s="28"/>
    </row>
    <row r="16" spans="1:11" s="7" customFormat="1" ht="27.75" customHeight="1">
      <c r="A16" s="31"/>
      <c r="B16" s="32" t="s">
        <v>88</v>
      </c>
      <c r="C16" s="32"/>
      <c r="D16" s="33"/>
      <c r="E16" s="34"/>
      <c r="F16" s="35"/>
      <c r="G16" s="35"/>
      <c r="H16" s="36"/>
      <c r="I16" s="36"/>
      <c r="J16" s="30"/>
      <c r="K16" s="28"/>
    </row>
    <row r="17" spans="1:11" s="8" customFormat="1" ht="15" customHeight="1">
      <c r="A17" s="1"/>
      <c r="B17" s="24" t="s">
        <v>82</v>
      </c>
      <c r="C17" s="24">
        <v>992</v>
      </c>
      <c r="D17" s="24"/>
      <c r="E17" s="24"/>
      <c r="F17" s="25"/>
      <c r="G17" s="25"/>
      <c r="H17" s="37">
        <f>H19+H43+H48+H68+H85+H131+H136+H154+H159</f>
        <v>70730.8</v>
      </c>
      <c r="I17" s="37">
        <f>I19+I43+I48+I68+I85+I131+I136+I154+I159</f>
        <v>50262.5</v>
      </c>
      <c r="J17" s="27">
        <f aca="true" t="shared" si="0" ref="J17:J88">I17/H17%</f>
        <v>71.06168741199025</v>
      </c>
      <c r="K17" s="28">
        <f aca="true" t="shared" si="1" ref="K17:K88">I17-H17</f>
        <v>-20468.300000000003</v>
      </c>
    </row>
    <row r="18" spans="1:11" s="8" customFormat="1" ht="14.25">
      <c r="A18" s="1"/>
      <c r="B18" s="1" t="s">
        <v>83</v>
      </c>
      <c r="C18" s="1"/>
      <c r="D18" s="24"/>
      <c r="E18" s="24"/>
      <c r="F18" s="25"/>
      <c r="G18" s="25"/>
      <c r="H18" s="38"/>
      <c r="I18" s="38"/>
      <c r="J18" s="30"/>
      <c r="K18" s="28"/>
    </row>
    <row r="19" spans="1:11" s="8" customFormat="1" ht="14.25">
      <c r="A19" s="31" t="s">
        <v>15</v>
      </c>
      <c r="B19" s="32" t="s">
        <v>16</v>
      </c>
      <c r="C19" s="32">
        <v>992</v>
      </c>
      <c r="D19" s="33" t="s">
        <v>17</v>
      </c>
      <c r="E19" s="34"/>
      <c r="F19" s="35"/>
      <c r="G19" s="35"/>
      <c r="H19" s="39">
        <f>H20+H24+H35+H39+H32</f>
        <v>6134.1</v>
      </c>
      <c r="I19" s="39">
        <f>I20+I24+I35+I39+I32</f>
        <v>5723</v>
      </c>
      <c r="J19" s="27">
        <f t="shared" si="0"/>
        <v>93.2981203436527</v>
      </c>
      <c r="K19" s="28">
        <f t="shared" si="1"/>
        <v>-411.10000000000036</v>
      </c>
    </row>
    <row r="20" spans="1:11" s="8" customFormat="1" ht="37.5" customHeight="1">
      <c r="A20" s="40"/>
      <c r="B20" s="41" t="s">
        <v>67</v>
      </c>
      <c r="C20" s="41">
        <v>992</v>
      </c>
      <c r="D20" s="42" t="s">
        <v>17</v>
      </c>
      <c r="E20" s="42" t="s">
        <v>27</v>
      </c>
      <c r="F20" s="42"/>
      <c r="G20" s="42"/>
      <c r="H20" s="43">
        <f aca="true" t="shared" si="2" ref="H20:I22">H21</f>
        <v>545</v>
      </c>
      <c r="I20" s="43">
        <f t="shared" si="2"/>
        <v>521.9</v>
      </c>
      <c r="J20" s="30">
        <f t="shared" si="0"/>
        <v>95.76146788990825</v>
      </c>
      <c r="K20" s="28">
        <f t="shared" si="1"/>
        <v>-23.100000000000023</v>
      </c>
    </row>
    <row r="21" spans="1:11" s="8" customFormat="1" ht="49.5" customHeight="1">
      <c r="A21" s="40"/>
      <c r="B21" s="44" t="s">
        <v>9</v>
      </c>
      <c r="C21" s="44">
        <v>992</v>
      </c>
      <c r="D21" s="45" t="s">
        <v>17</v>
      </c>
      <c r="E21" s="45" t="s">
        <v>27</v>
      </c>
      <c r="F21" s="45" t="s">
        <v>13</v>
      </c>
      <c r="G21" s="45"/>
      <c r="H21" s="43">
        <f t="shared" si="2"/>
        <v>545</v>
      </c>
      <c r="I21" s="43">
        <f t="shared" si="2"/>
        <v>521.9</v>
      </c>
      <c r="J21" s="30">
        <f t="shared" si="0"/>
        <v>95.76146788990825</v>
      </c>
      <c r="K21" s="28">
        <f t="shared" si="1"/>
        <v>-23.100000000000023</v>
      </c>
    </row>
    <row r="22" spans="1:11" s="8" customFormat="1" ht="22.5" customHeight="1">
      <c r="A22" s="40"/>
      <c r="B22" s="44" t="s">
        <v>8</v>
      </c>
      <c r="C22" s="44">
        <v>992</v>
      </c>
      <c r="D22" s="45" t="s">
        <v>17</v>
      </c>
      <c r="E22" s="45" t="s">
        <v>27</v>
      </c>
      <c r="F22" s="45" t="s">
        <v>64</v>
      </c>
      <c r="G22" s="45"/>
      <c r="H22" s="43">
        <f t="shared" si="2"/>
        <v>545</v>
      </c>
      <c r="I22" s="43">
        <f t="shared" si="2"/>
        <v>521.9</v>
      </c>
      <c r="J22" s="30">
        <f t="shared" si="0"/>
        <v>95.76146788990825</v>
      </c>
      <c r="K22" s="28">
        <f t="shared" si="1"/>
        <v>-23.100000000000023</v>
      </c>
    </row>
    <row r="23" spans="1:11" s="8" customFormat="1" ht="26.25" customHeight="1">
      <c r="A23" s="40"/>
      <c r="B23" s="44" t="s">
        <v>46</v>
      </c>
      <c r="C23" s="44">
        <v>992</v>
      </c>
      <c r="D23" s="45" t="s">
        <v>17</v>
      </c>
      <c r="E23" s="45" t="s">
        <v>27</v>
      </c>
      <c r="F23" s="45" t="s">
        <v>64</v>
      </c>
      <c r="G23" s="45" t="s">
        <v>65</v>
      </c>
      <c r="H23" s="43">
        <v>545</v>
      </c>
      <c r="I23" s="43">
        <v>521.9</v>
      </c>
      <c r="J23" s="30">
        <f t="shared" si="0"/>
        <v>95.76146788990825</v>
      </c>
      <c r="K23" s="28">
        <f t="shared" si="1"/>
        <v>-23.100000000000023</v>
      </c>
    </row>
    <row r="24" spans="1:11" s="8" customFormat="1" ht="48" customHeight="1">
      <c r="A24" s="40"/>
      <c r="B24" s="41" t="s">
        <v>28</v>
      </c>
      <c r="C24" s="41">
        <v>992</v>
      </c>
      <c r="D24" s="42" t="s">
        <v>17</v>
      </c>
      <c r="E24" s="42" t="s">
        <v>23</v>
      </c>
      <c r="F24" s="42"/>
      <c r="G24" s="42"/>
      <c r="H24" s="46">
        <f>H25</f>
        <v>5356.6</v>
      </c>
      <c r="I24" s="46">
        <f>I25</f>
        <v>4973.3</v>
      </c>
      <c r="J24" s="47">
        <f t="shared" si="0"/>
        <v>92.84434155994474</v>
      </c>
      <c r="K24" s="48">
        <f t="shared" si="1"/>
        <v>-383.3000000000002</v>
      </c>
    </row>
    <row r="25" spans="1:11" s="8" customFormat="1" ht="51" customHeight="1">
      <c r="A25" s="40"/>
      <c r="B25" s="44" t="s">
        <v>9</v>
      </c>
      <c r="C25" s="44">
        <v>992</v>
      </c>
      <c r="D25" s="45" t="s">
        <v>17</v>
      </c>
      <c r="E25" s="45" t="s">
        <v>23</v>
      </c>
      <c r="F25" s="45" t="s">
        <v>13</v>
      </c>
      <c r="G25" s="45"/>
      <c r="H25" s="49">
        <f>H26+H30+H28</f>
        <v>5356.6</v>
      </c>
      <c r="I25" s="49">
        <f>I26+I30+I28</f>
        <v>4973.3</v>
      </c>
      <c r="J25" s="27">
        <f t="shared" si="0"/>
        <v>92.84434155994474</v>
      </c>
      <c r="K25" s="28">
        <f t="shared" si="1"/>
        <v>-383.3000000000002</v>
      </c>
    </row>
    <row r="26" spans="1:11" s="8" customFormat="1" ht="12.75" customHeight="1">
      <c r="A26" s="40"/>
      <c r="B26" s="44" t="s">
        <v>21</v>
      </c>
      <c r="C26" s="44">
        <v>992</v>
      </c>
      <c r="D26" s="45" t="s">
        <v>17</v>
      </c>
      <c r="E26" s="45" t="s">
        <v>23</v>
      </c>
      <c r="F26" s="45" t="s">
        <v>66</v>
      </c>
      <c r="G26" s="45"/>
      <c r="H26" s="49">
        <f>H27</f>
        <v>5327</v>
      </c>
      <c r="I26" s="49">
        <f>I27</f>
        <v>4965.7</v>
      </c>
      <c r="J26" s="27">
        <f t="shared" si="0"/>
        <v>93.21757086540266</v>
      </c>
      <c r="K26" s="28">
        <f t="shared" si="1"/>
        <v>-361.3000000000002</v>
      </c>
    </row>
    <row r="27" spans="1:11" s="8" customFormat="1" ht="24.75" customHeight="1">
      <c r="A27" s="40"/>
      <c r="B27" s="44" t="s">
        <v>46</v>
      </c>
      <c r="C27" s="44">
        <v>992</v>
      </c>
      <c r="D27" s="45" t="s">
        <v>17</v>
      </c>
      <c r="E27" s="45" t="s">
        <v>23</v>
      </c>
      <c r="F27" s="45" t="s">
        <v>66</v>
      </c>
      <c r="G27" s="45" t="s">
        <v>65</v>
      </c>
      <c r="H27" s="49">
        <v>5327</v>
      </c>
      <c r="I27" s="49">
        <v>4965.7</v>
      </c>
      <c r="J27" s="27">
        <f t="shared" si="0"/>
        <v>93.21757086540266</v>
      </c>
      <c r="K27" s="28">
        <f t="shared" si="1"/>
        <v>-361.3000000000002</v>
      </c>
    </row>
    <row r="28" spans="1:11" s="8" customFormat="1" ht="30.75" customHeight="1">
      <c r="A28" s="40"/>
      <c r="B28" s="69" t="s">
        <v>171</v>
      </c>
      <c r="C28" s="69">
        <v>992</v>
      </c>
      <c r="D28" s="70" t="s">
        <v>17</v>
      </c>
      <c r="E28" s="70" t="s">
        <v>23</v>
      </c>
      <c r="F28" s="70" t="s">
        <v>146</v>
      </c>
      <c r="G28" s="70"/>
      <c r="H28" s="71">
        <f>H29</f>
        <v>22</v>
      </c>
      <c r="I28" s="49"/>
      <c r="J28" s="27"/>
      <c r="K28" s="28">
        <f t="shared" si="1"/>
        <v>-22</v>
      </c>
    </row>
    <row r="29" spans="1:11" s="8" customFormat="1" ht="24.75" customHeight="1">
      <c r="A29" s="40"/>
      <c r="B29" s="69" t="s">
        <v>102</v>
      </c>
      <c r="C29" s="69">
        <v>992</v>
      </c>
      <c r="D29" s="70" t="s">
        <v>17</v>
      </c>
      <c r="E29" s="70" t="s">
        <v>23</v>
      </c>
      <c r="F29" s="70" t="s">
        <v>146</v>
      </c>
      <c r="G29" s="70" t="s">
        <v>104</v>
      </c>
      <c r="H29" s="71">
        <v>22</v>
      </c>
      <c r="I29" s="49"/>
      <c r="J29" s="27"/>
      <c r="K29" s="28">
        <f t="shared" si="1"/>
        <v>-22</v>
      </c>
    </row>
    <row r="30" spans="1:11" s="8" customFormat="1" ht="24" customHeight="1">
      <c r="A30" s="40"/>
      <c r="B30" s="44" t="s">
        <v>116</v>
      </c>
      <c r="C30" s="44">
        <v>992</v>
      </c>
      <c r="D30" s="45" t="s">
        <v>17</v>
      </c>
      <c r="E30" s="45" t="s">
        <v>23</v>
      </c>
      <c r="F30" s="45" t="s">
        <v>0</v>
      </c>
      <c r="G30" s="45"/>
      <c r="H30" s="50">
        <f>H31</f>
        <v>7.6</v>
      </c>
      <c r="I30" s="50">
        <f>I31</f>
        <v>7.6</v>
      </c>
      <c r="J30" s="30">
        <f t="shared" si="0"/>
        <v>100</v>
      </c>
      <c r="K30" s="28">
        <f t="shared" si="1"/>
        <v>0</v>
      </c>
    </row>
    <row r="31" spans="1:11" s="8" customFormat="1" ht="27.75" customHeight="1">
      <c r="A31" s="40"/>
      <c r="B31" s="44" t="s">
        <v>46</v>
      </c>
      <c r="C31" s="44">
        <v>992</v>
      </c>
      <c r="D31" s="45" t="s">
        <v>17</v>
      </c>
      <c r="E31" s="45" t="s">
        <v>23</v>
      </c>
      <c r="F31" s="45" t="s">
        <v>0</v>
      </c>
      <c r="G31" s="45" t="s">
        <v>65</v>
      </c>
      <c r="H31" s="50">
        <v>7.6</v>
      </c>
      <c r="I31" s="50">
        <v>7.6</v>
      </c>
      <c r="J31" s="30">
        <f t="shared" si="0"/>
        <v>100</v>
      </c>
      <c r="K31" s="28">
        <f t="shared" si="1"/>
        <v>0</v>
      </c>
    </row>
    <row r="32" spans="1:11" s="8" customFormat="1" ht="27.75" customHeight="1">
      <c r="A32" s="40"/>
      <c r="B32" s="69" t="s">
        <v>9</v>
      </c>
      <c r="C32" s="69">
        <v>992</v>
      </c>
      <c r="D32" s="70" t="s">
        <v>17</v>
      </c>
      <c r="E32" s="70" t="s">
        <v>30</v>
      </c>
      <c r="F32" s="70"/>
      <c r="G32" s="70"/>
      <c r="H32" s="72">
        <f>H33</f>
        <v>160.5</v>
      </c>
      <c r="I32" s="50">
        <f>I33</f>
        <v>155.8</v>
      </c>
      <c r="J32" s="30">
        <f t="shared" si="0"/>
        <v>97.07165109034268</v>
      </c>
      <c r="K32" s="28">
        <f t="shared" si="1"/>
        <v>-4.699999999999989</v>
      </c>
    </row>
    <row r="33" spans="1:11" s="8" customFormat="1" ht="27.75" customHeight="1">
      <c r="A33" s="40"/>
      <c r="B33" s="69" t="s">
        <v>172</v>
      </c>
      <c r="C33" s="70" t="s">
        <v>173</v>
      </c>
      <c r="D33" s="70" t="s">
        <v>17</v>
      </c>
      <c r="E33" s="70" t="s">
        <v>30</v>
      </c>
      <c r="F33" s="70" t="s">
        <v>174</v>
      </c>
      <c r="G33" s="70"/>
      <c r="H33" s="72">
        <f>H34</f>
        <v>160.5</v>
      </c>
      <c r="I33" s="50">
        <f>I34</f>
        <v>155.8</v>
      </c>
      <c r="J33" s="30">
        <f t="shared" si="0"/>
        <v>97.07165109034268</v>
      </c>
      <c r="K33" s="28">
        <f t="shared" si="1"/>
        <v>-4.699999999999989</v>
      </c>
    </row>
    <row r="34" spans="1:11" s="8" customFormat="1" ht="27.75" customHeight="1">
      <c r="A34" s="40"/>
      <c r="B34" s="69" t="s">
        <v>69</v>
      </c>
      <c r="C34" s="69">
        <v>992</v>
      </c>
      <c r="D34" s="70" t="s">
        <v>17</v>
      </c>
      <c r="E34" s="70" t="s">
        <v>30</v>
      </c>
      <c r="F34" s="70" t="s">
        <v>174</v>
      </c>
      <c r="G34" s="70" t="s">
        <v>68</v>
      </c>
      <c r="H34" s="72">
        <v>160.5</v>
      </c>
      <c r="I34" s="50">
        <v>155.8</v>
      </c>
      <c r="J34" s="30">
        <f t="shared" si="0"/>
        <v>97.07165109034268</v>
      </c>
      <c r="K34" s="28">
        <f t="shared" si="1"/>
        <v>-4.699999999999989</v>
      </c>
    </row>
    <row r="35" spans="1:11" s="8" customFormat="1" ht="14.25">
      <c r="A35" s="40"/>
      <c r="B35" s="41" t="s">
        <v>51</v>
      </c>
      <c r="C35" s="41">
        <v>992</v>
      </c>
      <c r="D35" s="42" t="s">
        <v>17</v>
      </c>
      <c r="E35" s="42" t="s">
        <v>37</v>
      </c>
      <c r="F35" s="45"/>
      <c r="G35" s="45"/>
      <c r="H35" s="50">
        <f aca="true" t="shared" si="3" ref="H35:I37">H36</f>
        <v>0</v>
      </c>
      <c r="I35" s="50">
        <f t="shared" si="3"/>
        <v>0</v>
      </c>
      <c r="J35" s="30"/>
      <c r="K35" s="28">
        <f t="shared" si="1"/>
        <v>0</v>
      </c>
    </row>
    <row r="36" spans="1:11" s="8" customFormat="1" ht="14.25">
      <c r="A36" s="40"/>
      <c r="B36" s="44" t="s">
        <v>51</v>
      </c>
      <c r="C36" s="44">
        <v>992</v>
      </c>
      <c r="D36" s="45" t="s">
        <v>17</v>
      </c>
      <c r="E36" s="45" t="s">
        <v>37</v>
      </c>
      <c r="F36" s="45" t="s">
        <v>52</v>
      </c>
      <c r="G36" s="45"/>
      <c r="H36" s="50">
        <f t="shared" si="3"/>
        <v>0</v>
      </c>
      <c r="I36" s="50">
        <f t="shared" si="3"/>
        <v>0</v>
      </c>
      <c r="J36" s="30"/>
      <c r="K36" s="28">
        <f t="shared" si="1"/>
        <v>0</v>
      </c>
    </row>
    <row r="37" spans="1:11" s="8" customFormat="1" ht="38.25" customHeight="1">
      <c r="A37" s="40"/>
      <c r="B37" s="44" t="s">
        <v>10</v>
      </c>
      <c r="C37" s="44">
        <v>992</v>
      </c>
      <c r="D37" s="45" t="s">
        <v>17</v>
      </c>
      <c r="E37" s="45" t="s">
        <v>37</v>
      </c>
      <c r="F37" s="45" t="s">
        <v>70</v>
      </c>
      <c r="G37" s="45"/>
      <c r="H37" s="50">
        <f t="shared" si="3"/>
        <v>0</v>
      </c>
      <c r="I37" s="50">
        <f t="shared" si="3"/>
        <v>0</v>
      </c>
      <c r="J37" s="30"/>
      <c r="K37" s="28">
        <f t="shared" si="1"/>
        <v>0</v>
      </c>
    </row>
    <row r="38" spans="1:11" s="8" customFormat="1" ht="14.25" customHeight="1">
      <c r="A38" s="40"/>
      <c r="B38" s="44" t="s">
        <v>69</v>
      </c>
      <c r="C38" s="44">
        <v>992</v>
      </c>
      <c r="D38" s="45" t="s">
        <v>17</v>
      </c>
      <c r="E38" s="45" t="s">
        <v>37</v>
      </c>
      <c r="F38" s="45" t="s">
        <v>70</v>
      </c>
      <c r="G38" s="45" t="s">
        <v>68</v>
      </c>
      <c r="H38" s="50"/>
      <c r="I38" s="50"/>
      <c r="J38" s="30"/>
      <c r="K38" s="28">
        <f t="shared" si="1"/>
        <v>0</v>
      </c>
    </row>
    <row r="39" spans="1:11" s="8" customFormat="1" ht="18.75" customHeight="1">
      <c r="A39" s="40"/>
      <c r="B39" s="41" t="s">
        <v>22</v>
      </c>
      <c r="C39" s="41">
        <v>992</v>
      </c>
      <c r="D39" s="42" t="s">
        <v>17</v>
      </c>
      <c r="E39" s="42" t="s">
        <v>144</v>
      </c>
      <c r="F39" s="45"/>
      <c r="G39" s="45"/>
      <c r="H39" s="50">
        <f>H40</f>
        <v>72</v>
      </c>
      <c r="I39" s="50">
        <f>I40</f>
        <v>72</v>
      </c>
      <c r="J39" s="30">
        <f t="shared" si="0"/>
        <v>100</v>
      </c>
      <c r="K39" s="28">
        <f t="shared" si="1"/>
        <v>0</v>
      </c>
    </row>
    <row r="40" spans="1:11" s="8" customFormat="1" ht="15" customHeight="1">
      <c r="A40" s="40"/>
      <c r="B40" s="44" t="s">
        <v>117</v>
      </c>
      <c r="C40" s="44">
        <v>992</v>
      </c>
      <c r="D40" s="45" t="s">
        <v>17</v>
      </c>
      <c r="E40" s="45" t="s">
        <v>144</v>
      </c>
      <c r="F40" s="45" t="s">
        <v>11</v>
      </c>
      <c r="G40" s="45"/>
      <c r="H40" s="50">
        <f>H42</f>
        <v>72</v>
      </c>
      <c r="I40" s="50">
        <f>I42</f>
        <v>72</v>
      </c>
      <c r="J40" s="30">
        <f t="shared" si="0"/>
        <v>100</v>
      </c>
      <c r="K40" s="28">
        <f t="shared" si="1"/>
        <v>0</v>
      </c>
    </row>
    <row r="41" spans="1:11" s="8" customFormat="1" ht="48.75" customHeight="1">
      <c r="A41" s="40"/>
      <c r="B41" s="44" t="s">
        <v>118</v>
      </c>
      <c r="C41" s="44">
        <v>992</v>
      </c>
      <c r="D41" s="45" t="s">
        <v>17</v>
      </c>
      <c r="E41" s="45" t="s">
        <v>144</v>
      </c>
      <c r="F41" s="45" t="s">
        <v>145</v>
      </c>
      <c r="G41" s="45"/>
      <c r="H41" s="50">
        <f>H42</f>
        <v>72</v>
      </c>
      <c r="I41" s="50">
        <f>I42</f>
        <v>72</v>
      </c>
      <c r="J41" s="30">
        <f t="shared" si="0"/>
        <v>100</v>
      </c>
      <c r="K41" s="28">
        <f t="shared" si="1"/>
        <v>0</v>
      </c>
    </row>
    <row r="42" spans="1:11" s="8" customFormat="1" ht="12" customHeight="1">
      <c r="A42" s="31"/>
      <c r="B42" s="44" t="s">
        <v>69</v>
      </c>
      <c r="C42" s="44">
        <v>992</v>
      </c>
      <c r="D42" s="45" t="s">
        <v>17</v>
      </c>
      <c r="E42" s="45" t="s">
        <v>144</v>
      </c>
      <c r="F42" s="45" t="s">
        <v>145</v>
      </c>
      <c r="G42" s="45" t="s">
        <v>68</v>
      </c>
      <c r="H42" s="50">
        <v>72</v>
      </c>
      <c r="I42" s="50">
        <v>72</v>
      </c>
      <c r="J42" s="30">
        <f t="shared" si="0"/>
        <v>100</v>
      </c>
      <c r="K42" s="28">
        <f t="shared" si="1"/>
        <v>0</v>
      </c>
    </row>
    <row r="43" spans="1:11" s="8" customFormat="1" ht="14.25">
      <c r="A43" s="31" t="s">
        <v>84</v>
      </c>
      <c r="B43" s="51" t="s">
        <v>33</v>
      </c>
      <c r="C43" s="51">
        <v>992</v>
      </c>
      <c r="D43" s="52" t="s">
        <v>27</v>
      </c>
      <c r="E43" s="45"/>
      <c r="F43" s="45"/>
      <c r="G43" s="45"/>
      <c r="H43" s="53">
        <f aca="true" t="shared" si="4" ref="H43:I46">H44</f>
        <v>295.2</v>
      </c>
      <c r="I43" s="53">
        <f t="shared" si="4"/>
        <v>295.2</v>
      </c>
      <c r="J43" s="30">
        <f t="shared" si="0"/>
        <v>100</v>
      </c>
      <c r="K43" s="28">
        <f t="shared" si="1"/>
        <v>0</v>
      </c>
    </row>
    <row r="44" spans="1:11" s="8" customFormat="1" ht="16.5" customHeight="1">
      <c r="A44" s="31"/>
      <c r="B44" s="41" t="s">
        <v>85</v>
      </c>
      <c r="C44" s="41">
        <v>992</v>
      </c>
      <c r="D44" s="42" t="s">
        <v>27</v>
      </c>
      <c r="E44" s="42" t="s">
        <v>18</v>
      </c>
      <c r="F44" s="42"/>
      <c r="G44" s="42"/>
      <c r="H44" s="50">
        <f t="shared" si="4"/>
        <v>295.2</v>
      </c>
      <c r="I44" s="50">
        <f t="shared" si="4"/>
        <v>295.2</v>
      </c>
      <c r="J44" s="30">
        <f t="shared" si="0"/>
        <v>100</v>
      </c>
      <c r="K44" s="28">
        <f t="shared" si="1"/>
        <v>0</v>
      </c>
    </row>
    <row r="45" spans="1:11" s="8" customFormat="1" ht="21.75" customHeight="1">
      <c r="A45" s="31"/>
      <c r="B45" s="44" t="s">
        <v>19</v>
      </c>
      <c r="C45" s="44">
        <v>992</v>
      </c>
      <c r="D45" s="45" t="s">
        <v>27</v>
      </c>
      <c r="E45" s="45" t="s">
        <v>18</v>
      </c>
      <c r="F45" s="45" t="s">
        <v>20</v>
      </c>
      <c r="G45" s="45"/>
      <c r="H45" s="50">
        <f t="shared" si="4"/>
        <v>295.2</v>
      </c>
      <c r="I45" s="50">
        <f t="shared" si="4"/>
        <v>295.2</v>
      </c>
      <c r="J45" s="30">
        <f t="shared" si="0"/>
        <v>100</v>
      </c>
      <c r="K45" s="28">
        <f t="shared" si="1"/>
        <v>0</v>
      </c>
    </row>
    <row r="46" spans="1:11" s="8" customFormat="1" ht="36.75" customHeight="1">
      <c r="A46" s="31"/>
      <c r="B46" s="44" t="s">
        <v>73</v>
      </c>
      <c r="C46" s="44">
        <v>992</v>
      </c>
      <c r="D46" s="45" t="s">
        <v>27</v>
      </c>
      <c r="E46" s="45" t="s">
        <v>18</v>
      </c>
      <c r="F46" s="45" t="s">
        <v>147</v>
      </c>
      <c r="G46" s="45"/>
      <c r="H46" s="50">
        <f t="shared" si="4"/>
        <v>295.2</v>
      </c>
      <c r="I46" s="50">
        <f t="shared" si="4"/>
        <v>295.2</v>
      </c>
      <c r="J46" s="30">
        <f t="shared" si="0"/>
        <v>100</v>
      </c>
      <c r="K46" s="28">
        <f t="shared" si="1"/>
        <v>0</v>
      </c>
    </row>
    <row r="47" spans="1:11" s="8" customFormat="1" ht="26.25" customHeight="1">
      <c r="A47" s="31"/>
      <c r="B47" s="44" t="s">
        <v>46</v>
      </c>
      <c r="C47" s="44">
        <v>992</v>
      </c>
      <c r="D47" s="45" t="s">
        <v>27</v>
      </c>
      <c r="E47" s="45" t="s">
        <v>18</v>
      </c>
      <c r="F47" s="45" t="s">
        <v>147</v>
      </c>
      <c r="G47" s="45" t="s">
        <v>86</v>
      </c>
      <c r="H47" s="50">
        <v>295.2</v>
      </c>
      <c r="I47" s="50">
        <v>295.2</v>
      </c>
      <c r="J47" s="30">
        <f t="shared" si="0"/>
        <v>100</v>
      </c>
      <c r="K47" s="28">
        <f t="shared" si="1"/>
        <v>0</v>
      </c>
    </row>
    <row r="48" spans="1:11" s="8" customFormat="1" ht="24" customHeight="1">
      <c r="A48" s="31" t="s">
        <v>47</v>
      </c>
      <c r="B48" s="51" t="s">
        <v>34</v>
      </c>
      <c r="C48" s="51">
        <v>992</v>
      </c>
      <c r="D48" s="52" t="s">
        <v>18</v>
      </c>
      <c r="E48" s="45"/>
      <c r="F48" s="45"/>
      <c r="G48" s="45"/>
      <c r="H48" s="53">
        <f>H49+H62</f>
        <v>451.5</v>
      </c>
      <c r="I48" s="53">
        <f>I49+I62</f>
        <v>200.3</v>
      </c>
      <c r="J48" s="30">
        <f t="shared" si="0"/>
        <v>44.36323366555925</v>
      </c>
      <c r="K48" s="28">
        <f t="shared" si="1"/>
        <v>-251.2</v>
      </c>
    </row>
    <row r="49" spans="1:11" s="8" customFormat="1" ht="54" customHeight="1">
      <c r="A49" s="31"/>
      <c r="B49" s="41" t="s">
        <v>89</v>
      </c>
      <c r="C49" s="41">
        <v>992</v>
      </c>
      <c r="D49" s="42" t="s">
        <v>18</v>
      </c>
      <c r="E49" s="42" t="s">
        <v>24</v>
      </c>
      <c r="F49" s="45"/>
      <c r="G49" s="45"/>
      <c r="H49" s="54">
        <f>H53+H56+H59+H50</f>
        <v>267.5</v>
      </c>
      <c r="I49" s="54">
        <f>I53+I56+I59+I50</f>
        <v>200.3</v>
      </c>
      <c r="J49" s="55">
        <f t="shared" si="0"/>
        <v>74.87850467289721</v>
      </c>
      <c r="K49" s="48">
        <f t="shared" si="1"/>
        <v>-67.19999999999999</v>
      </c>
    </row>
    <row r="50" spans="1:11" s="8" customFormat="1" ht="25.5" customHeight="1">
      <c r="A50" s="31"/>
      <c r="B50" s="69" t="s">
        <v>51</v>
      </c>
      <c r="C50" s="69">
        <v>992</v>
      </c>
      <c r="D50" s="70" t="s">
        <v>18</v>
      </c>
      <c r="E50" s="70" t="s">
        <v>24</v>
      </c>
      <c r="F50" s="70" t="s">
        <v>52</v>
      </c>
      <c r="G50" s="70"/>
      <c r="H50" s="73">
        <f>H51</f>
        <v>90</v>
      </c>
      <c r="I50" s="54">
        <f>I51</f>
        <v>80.8</v>
      </c>
      <c r="J50" s="55">
        <f t="shared" si="0"/>
        <v>89.77777777777777</v>
      </c>
      <c r="K50" s="48">
        <f t="shared" si="1"/>
        <v>-9.200000000000003</v>
      </c>
    </row>
    <row r="51" spans="1:11" s="8" customFormat="1" ht="54" customHeight="1">
      <c r="A51" s="31"/>
      <c r="B51" s="69" t="s">
        <v>10</v>
      </c>
      <c r="C51" s="69">
        <v>992</v>
      </c>
      <c r="D51" s="70" t="s">
        <v>18</v>
      </c>
      <c r="E51" s="70" t="s">
        <v>24</v>
      </c>
      <c r="F51" s="70" t="s">
        <v>70</v>
      </c>
      <c r="G51" s="70"/>
      <c r="H51" s="73">
        <f>H52</f>
        <v>90</v>
      </c>
      <c r="I51" s="54">
        <f>I52</f>
        <v>80.8</v>
      </c>
      <c r="J51" s="55">
        <f t="shared" si="0"/>
        <v>89.77777777777777</v>
      </c>
      <c r="K51" s="48">
        <f t="shared" si="1"/>
        <v>-9.200000000000003</v>
      </c>
    </row>
    <row r="52" spans="1:11" s="8" customFormat="1" ht="21" customHeight="1">
      <c r="A52" s="31"/>
      <c r="B52" s="69" t="s">
        <v>69</v>
      </c>
      <c r="C52" s="69">
        <v>992</v>
      </c>
      <c r="D52" s="70" t="s">
        <v>18</v>
      </c>
      <c r="E52" s="70" t="s">
        <v>24</v>
      </c>
      <c r="F52" s="70" t="s">
        <v>70</v>
      </c>
      <c r="G52" s="70" t="s">
        <v>68</v>
      </c>
      <c r="H52" s="73">
        <v>90</v>
      </c>
      <c r="I52" s="50">
        <v>80.8</v>
      </c>
      <c r="J52" s="55">
        <f t="shared" si="0"/>
        <v>89.77777777777777</v>
      </c>
      <c r="K52" s="48">
        <f t="shared" si="1"/>
        <v>-9.200000000000003</v>
      </c>
    </row>
    <row r="53" spans="1:11" s="8" customFormat="1" ht="37.5" customHeight="1">
      <c r="A53" s="31"/>
      <c r="B53" s="44" t="s">
        <v>90</v>
      </c>
      <c r="C53" s="44">
        <v>992</v>
      </c>
      <c r="D53" s="45" t="s">
        <v>18</v>
      </c>
      <c r="E53" s="45" t="s">
        <v>24</v>
      </c>
      <c r="F53" s="45" t="s">
        <v>91</v>
      </c>
      <c r="G53" s="45"/>
      <c r="H53" s="50">
        <f>H54</f>
        <v>50</v>
      </c>
      <c r="I53" s="50">
        <f>I54</f>
        <v>0</v>
      </c>
      <c r="J53" s="30">
        <f t="shared" si="0"/>
        <v>0</v>
      </c>
      <c r="K53" s="28">
        <f t="shared" si="1"/>
        <v>-50</v>
      </c>
    </row>
    <row r="54" spans="1:11" s="8" customFormat="1" ht="39.75" customHeight="1">
      <c r="A54" s="31"/>
      <c r="B54" s="44" t="s">
        <v>72</v>
      </c>
      <c r="C54" s="44">
        <v>992</v>
      </c>
      <c r="D54" s="45" t="s">
        <v>18</v>
      </c>
      <c r="E54" s="45" t="s">
        <v>24</v>
      </c>
      <c r="F54" s="45" t="s">
        <v>44</v>
      </c>
      <c r="G54" s="45"/>
      <c r="H54" s="50">
        <f>H55</f>
        <v>50</v>
      </c>
      <c r="I54" s="50">
        <f>I55</f>
        <v>0</v>
      </c>
      <c r="J54" s="30">
        <f t="shared" si="0"/>
        <v>0</v>
      </c>
      <c r="K54" s="28">
        <f t="shared" si="1"/>
        <v>-50</v>
      </c>
    </row>
    <row r="55" spans="1:11" s="8" customFormat="1" ht="11.25" customHeight="1">
      <c r="A55" s="31"/>
      <c r="B55" s="44" t="s">
        <v>69</v>
      </c>
      <c r="C55" s="44">
        <v>992</v>
      </c>
      <c r="D55" s="45" t="s">
        <v>18</v>
      </c>
      <c r="E55" s="45" t="s">
        <v>24</v>
      </c>
      <c r="F55" s="45" t="s">
        <v>44</v>
      </c>
      <c r="G55" s="45" t="s">
        <v>68</v>
      </c>
      <c r="H55" s="50">
        <v>50</v>
      </c>
      <c r="I55" s="50"/>
      <c r="J55" s="30">
        <f t="shared" si="0"/>
        <v>0</v>
      </c>
      <c r="K55" s="28">
        <f t="shared" si="1"/>
        <v>-50</v>
      </c>
    </row>
    <row r="56" spans="1:11" s="8" customFormat="1" ht="14.25" customHeight="1">
      <c r="A56" s="31"/>
      <c r="B56" s="44" t="s">
        <v>119</v>
      </c>
      <c r="C56" s="44">
        <v>992</v>
      </c>
      <c r="D56" s="45" t="s">
        <v>18</v>
      </c>
      <c r="E56" s="45" t="s">
        <v>24</v>
      </c>
      <c r="F56" s="45" t="s">
        <v>148</v>
      </c>
      <c r="G56" s="45"/>
      <c r="H56" s="50">
        <v>8</v>
      </c>
      <c r="I56" s="50">
        <v>0</v>
      </c>
      <c r="J56" s="30">
        <f t="shared" si="0"/>
        <v>0</v>
      </c>
      <c r="K56" s="28">
        <f t="shared" si="1"/>
        <v>-8</v>
      </c>
    </row>
    <row r="57" spans="1:11" s="8" customFormat="1" ht="38.25" customHeight="1">
      <c r="A57" s="31"/>
      <c r="B57" s="44" t="s">
        <v>120</v>
      </c>
      <c r="C57" s="44">
        <v>992</v>
      </c>
      <c r="D57" s="45" t="s">
        <v>18</v>
      </c>
      <c r="E57" s="45" t="s">
        <v>24</v>
      </c>
      <c r="F57" s="45" t="s">
        <v>149</v>
      </c>
      <c r="G57" s="45"/>
      <c r="H57" s="50">
        <f>H58</f>
        <v>8</v>
      </c>
      <c r="I57" s="50">
        <f>I58</f>
        <v>0</v>
      </c>
      <c r="J57" s="30">
        <f t="shared" si="0"/>
        <v>0</v>
      </c>
      <c r="K57" s="28">
        <f t="shared" si="1"/>
        <v>-8</v>
      </c>
    </row>
    <row r="58" spans="1:11" s="8" customFormat="1" ht="15" customHeight="1">
      <c r="A58" s="31"/>
      <c r="B58" s="44" t="s">
        <v>69</v>
      </c>
      <c r="C58" s="44">
        <v>992</v>
      </c>
      <c r="D58" s="45" t="s">
        <v>18</v>
      </c>
      <c r="E58" s="45" t="s">
        <v>24</v>
      </c>
      <c r="F58" s="45" t="s">
        <v>149</v>
      </c>
      <c r="G58" s="45" t="s">
        <v>150</v>
      </c>
      <c r="H58" s="50">
        <v>8</v>
      </c>
      <c r="I58" s="50">
        <v>0</v>
      </c>
      <c r="J58" s="30">
        <f t="shared" si="0"/>
        <v>0</v>
      </c>
      <c r="K58" s="28">
        <f t="shared" si="1"/>
        <v>-8</v>
      </c>
    </row>
    <row r="59" spans="1:11" s="8" customFormat="1" ht="24.75" customHeight="1">
      <c r="A59" s="31"/>
      <c r="B59" s="44" t="s">
        <v>35</v>
      </c>
      <c r="C59" s="44">
        <v>992</v>
      </c>
      <c r="D59" s="45" t="s">
        <v>18</v>
      </c>
      <c r="E59" s="45" t="s">
        <v>24</v>
      </c>
      <c r="F59" s="45" t="s">
        <v>36</v>
      </c>
      <c r="G59" s="45"/>
      <c r="H59" s="50">
        <f>H60</f>
        <v>119.5</v>
      </c>
      <c r="I59" s="50">
        <f>I60</f>
        <v>119.5</v>
      </c>
      <c r="J59" s="30">
        <f t="shared" si="0"/>
        <v>100</v>
      </c>
      <c r="K59" s="28">
        <f t="shared" si="1"/>
        <v>0</v>
      </c>
    </row>
    <row r="60" spans="1:11" s="8" customFormat="1" ht="22.5" customHeight="1">
      <c r="A60" s="31"/>
      <c r="B60" s="56" t="s">
        <v>57</v>
      </c>
      <c r="C60" s="44">
        <v>992</v>
      </c>
      <c r="D60" s="45" t="s">
        <v>18</v>
      </c>
      <c r="E60" s="45" t="s">
        <v>24</v>
      </c>
      <c r="F60" s="45" t="s">
        <v>103</v>
      </c>
      <c r="G60" s="45"/>
      <c r="H60" s="50">
        <f>H61</f>
        <v>119.5</v>
      </c>
      <c r="I60" s="50">
        <f>I61</f>
        <v>119.5</v>
      </c>
      <c r="J60" s="30">
        <f t="shared" si="0"/>
        <v>100</v>
      </c>
      <c r="K60" s="28">
        <f t="shared" si="1"/>
        <v>0</v>
      </c>
    </row>
    <row r="61" spans="1:11" s="8" customFormat="1" ht="12.75" customHeight="1">
      <c r="A61" s="31"/>
      <c r="B61" s="44" t="s">
        <v>102</v>
      </c>
      <c r="C61" s="44">
        <v>992</v>
      </c>
      <c r="D61" s="45" t="s">
        <v>18</v>
      </c>
      <c r="E61" s="45" t="s">
        <v>24</v>
      </c>
      <c r="F61" s="45" t="s">
        <v>103</v>
      </c>
      <c r="G61" s="45" t="s">
        <v>104</v>
      </c>
      <c r="H61" s="50">
        <v>119.5</v>
      </c>
      <c r="I61" s="50">
        <v>119.5</v>
      </c>
      <c r="J61" s="30">
        <f t="shared" si="0"/>
        <v>100</v>
      </c>
      <c r="K61" s="28">
        <f t="shared" si="1"/>
        <v>0</v>
      </c>
    </row>
    <row r="62" spans="1:11" s="8" customFormat="1" ht="39.75" customHeight="1">
      <c r="A62" s="31"/>
      <c r="B62" s="41" t="s">
        <v>121</v>
      </c>
      <c r="C62" s="44">
        <v>992</v>
      </c>
      <c r="D62" s="42" t="s">
        <v>18</v>
      </c>
      <c r="E62" s="42" t="s">
        <v>71</v>
      </c>
      <c r="F62" s="45"/>
      <c r="G62" s="45"/>
      <c r="H62" s="50">
        <f>H63+H65</f>
        <v>184</v>
      </c>
      <c r="I62" s="50">
        <f>I63+I65</f>
        <v>0</v>
      </c>
      <c r="J62" s="30">
        <f t="shared" si="0"/>
        <v>0</v>
      </c>
      <c r="K62" s="28">
        <f t="shared" si="1"/>
        <v>-184</v>
      </c>
    </row>
    <row r="63" spans="1:11" s="8" customFormat="1" ht="38.25" customHeight="1">
      <c r="A63" s="31"/>
      <c r="B63" s="44" t="s">
        <v>122</v>
      </c>
      <c r="C63" s="44">
        <v>992</v>
      </c>
      <c r="D63" s="45" t="s">
        <v>18</v>
      </c>
      <c r="E63" s="45" t="s">
        <v>71</v>
      </c>
      <c r="F63" s="45" t="s">
        <v>151</v>
      </c>
      <c r="G63" s="45"/>
      <c r="H63" s="50">
        <f>H64</f>
        <v>174</v>
      </c>
      <c r="I63" s="50">
        <f>I64</f>
        <v>0</v>
      </c>
      <c r="J63" s="30">
        <f t="shared" si="0"/>
        <v>0</v>
      </c>
      <c r="K63" s="28">
        <f t="shared" si="1"/>
        <v>-174</v>
      </c>
    </row>
    <row r="64" spans="1:11" s="8" customFormat="1" ht="12" customHeight="1">
      <c r="A64" s="31"/>
      <c r="B64" s="44" t="s">
        <v>69</v>
      </c>
      <c r="C64" s="44">
        <v>992</v>
      </c>
      <c r="D64" s="45" t="s">
        <v>18</v>
      </c>
      <c r="E64" s="45" t="s">
        <v>71</v>
      </c>
      <c r="F64" s="45" t="s">
        <v>151</v>
      </c>
      <c r="G64" s="45" t="s">
        <v>68</v>
      </c>
      <c r="H64" s="50">
        <v>174</v>
      </c>
      <c r="I64" s="50"/>
      <c r="J64" s="30">
        <f t="shared" si="0"/>
        <v>0</v>
      </c>
      <c r="K64" s="28">
        <f t="shared" si="1"/>
        <v>-174</v>
      </c>
    </row>
    <row r="65" spans="1:11" s="8" customFormat="1" ht="14.25" customHeight="1">
      <c r="A65" s="31"/>
      <c r="B65" s="44" t="s">
        <v>117</v>
      </c>
      <c r="C65" s="44">
        <v>992</v>
      </c>
      <c r="D65" s="45" t="s">
        <v>18</v>
      </c>
      <c r="E65" s="45" t="s">
        <v>71</v>
      </c>
      <c r="F65" s="45" t="s">
        <v>11</v>
      </c>
      <c r="G65" s="45"/>
      <c r="H65" s="50">
        <f>H66</f>
        <v>10</v>
      </c>
      <c r="I65" s="50">
        <f>I66</f>
        <v>0</v>
      </c>
      <c r="J65" s="30">
        <f t="shared" si="0"/>
        <v>0</v>
      </c>
      <c r="K65" s="28">
        <f t="shared" si="1"/>
        <v>-10</v>
      </c>
    </row>
    <row r="66" spans="1:11" s="8" customFormat="1" ht="48.75" customHeight="1">
      <c r="A66" s="31"/>
      <c r="B66" s="57" t="s">
        <v>123</v>
      </c>
      <c r="C66" s="44">
        <v>992</v>
      </c>
      <c r="D66" s="45" t="s">
        <v>18</v>
      </c>
      <c r="E66" s="45" t="s">
        <v>71</v>
      </c>
      <c r="F66" s="45" t="s">
        <v>152</v>
      </c>
      <c r="G66" s="45"/>
      <c r="H66" s="50">
        <v>10</v>
      </c>
      <c r="I66" s="50"/>
      <c r="J66" s="30">
        <f t="shared" si="0"/>
        <v>0</v>
      </c>
      <c r="K66" s="28">
        <f t="shared" si="1"/>
        <v>-10</v>
      </c>
    </row>
    <row r="67" spans="1:11" s="8" customFormat="1" ht="14.25">
      <c r="A67" s="31"/>
      <c r="B67" s="44" t="s">
        <v>69</v>
      </c>
      <c r="C67" s="44">
        <v>992</v>
      </c>
      <c r="D67" s="45" t="s">
        <v>18</v>
      </c>
      <c r="E67" s="45" t="s">
        <v>71</v>
      </c>
      <c r="F67" s="45" t="s">
        <v>152</v>
      </c>
      <c r="G67" s="45" t="s">
        <v>68</v>
      </c>
      <c r="H67" s="50">
        <v>10</v>
      </c>
      <c r="I67" s="50"/>
      <c r="J67" s="30">
        <f t="shared" si="0"/>
        <v>0</v>
      </c>
      <c r="K67" s="28">
        <f t="shared" si="1"/>
        <v>-10</v>
      </c>
    </row>
    <row r="68" spans="1:11" s="8" customFormat="1" ht="14.25">
      <c r="A68" s="31" t="s">
        <v>48</v>
      </c>
      <c r="B68" s="51" t="s">
        <v>124</v>
      </c>
      <c r="C68" s="51">
        <v>992</v>
      </c>
      <c r="D68" s="52" t="s">
        <v>23</v>
      </c>
      <c r="E68" s="52" t="s">
        <v>153</v>
      </c>
      <c r="F68" s="45"/>
      <c r="G68" s="45"/>
      <c r="H68" s="53">
        <f>H77+H69</f>
        <v>11348.6</v>
      </c>
      <c r="I68" s="53">
        <f>I77+I69</f>
        <v>9591.800000000001</v>
      </c>
      <c r="J68" s="28">
        <f t="shared" si="0"/>
        <v>84.51967643585994</v>
      </c>
      <c r="K68" s="28">
        <f t="shared" si="1"/>
        <v>-1756.7999999999993</v>
      </c>
    </row>
    <row r="69" spans="1:11" s="8" customFormat="1" ht="15.75">
      <c r="A69" s="31"/>
      <c r="B69" s="74" t="s">
        <v>175</v>
      </c>
      <c r="C69" s="69">
        <v>992</v>
      </c>
      <c r="D69" s="70" t="s">
        <v>23</v>
      </c>
      <c r="E69" s="70" t="s">
        <v>24</v>
      </c>
      <c r="F69" s="70"/>
      <c r="G69" s="70"/>
      <c r="H69" s="72">
        <f>H70+H72</f>
        <v>10654.6</v>
      </c>
      <c r="I69" s="72">
        <f>I70+I72</f>
        <v>8936.6</v>
      </c>
      <c r="J69" s="28">
        <f t="shared" si="0"/>
        <v>83.87550916974827</v>
      </c>
      <c r="K69" s="28">
        <f t="shared" si="1"/>
        <v>-1718</v>
      </c>
    </row>
    <row r="70" spans="1:11" s="8" customFormat="1" ht="94.5">
      <c r="A70" s="31"/>
      <c r="B70" s="75" t="s">
        <v>176</v>
      </c>
      <c r="C70" s="69">
        <v>992</v>
      </c>
      <c r="D70" s="70" t="s">
        <v>23</v>
      </c>
      <c r="E70" s="70" t="s">
        <v>24</v>
      </c>
      <c r="F70" s="70" t="s">
        <v>177</v>
      </c>
      <c r="G70" s="70"/>
      <c r="H70" s="72">
        <f>H71</f>
        <v>1244.6</v>
      </c>
      <c r="I70" s="50">
        <f>I71</f>
        <v>769</v>
      </c>
      <c r="J70" s="28">
        <f t="shared" si="0"/>
        <v>61.78691949220633</v>
      </c>
      <c r="K70" s="28">
        <f t="shared" si="1"/>
        <v>-475.5999999999999</v>
      </c>
    </row>
    <row r="71" spans="1:11" s="8" customFormat="1" ht="15">
      <c r="A71" s="31"/>
      <c r="B71" s="69" t="s">
        <v>69</v>
      </c>
      <c r="C71" s="69">
        <v>992</v>
      </c>
      <c r="D71" s="70" t="s">
        <v>23</v>
      </c>
      <c r="E71" s="70" t="s">
        <v>24</v>
      </c>
      <c r="F71" s="70" t="s">
        <v>177</v>
      </c>
      <c r="G71" s="70" t="s">
        <v>68</v>
      </c>
      <c r="H71" s="72">
        <v>1244.6</v>
      </c>
      <c r="I71" s="50">
        <v>769</v>
      </c>
      <c r="J71" s="28">
        <f t="shared" si="0"/>
        <v>61.78691949220633</v>
      </c>
      <c r="K71" s="28">
        <f t="shared" si="1"/>
        <v>-475.5999999999999</v>
      </c>
    </row>
    <row r="72" spans="1:11" s="8" customFormat="1" ht="60">
      <c r="A72" s="31"/>
      <c r="B72" s="69" t="s">
        <v>178</v>
      </c>
      <c r="C72" s="69">
        <v>992</v>
      </c>
      <c r="D72" s="70" t="s">
        <v>23</v>
      </c>
      <c r="E72" s="70" t="s">
        <v>24</v>
      </c>
      <c r="F72" s="70" t="s">
        <v>158</v>
      </c>
      <c r="G72" s="70"/>
      <c r="H72" s="72">
        <f>H73+H75</f>
        <v>9410</v>
      </c>
      <c r="I72" s="72">
        <f>I73+I75</f>
        <v>8167.6</v>
      </c>
      <c r="J72" s="28">
        <f t="shared" si="0"/>
        <v>86.7970244420829</v>
      </c>
      <c r="K72" s="28">
        <f t="shared" si="1"/>
        <v>-1242.3999999999996</v>
      </c>
    </row>
    <row r="73" spans="1:11" s="8" customFormat="1" ht="45">
      <c r="A73" s="31"/>
      <c r="B73" s="69" t="s">
        <v>179</v>
      </c>
      <c r="C73" s="69">
        <v>992</v>
      </c>
      <c r="D73" s="70" t="s">
        <v>23</v>
      </c>
      <c r="E73" s="70" t="s">
        <v>24</v>
      </c>
      <c r="F73" s="70" t="s">
        <v>180</v>
      </c>
      <c r="G73" s="70"/>
      <c r="H73" s="72">
        <f>H74</f>
        <v>8310</v>
      </c>
      <c r="I73" s="72">
        <f>I74</f>
        <v>8167.6</v>
      </c>
      <c r="J73" s="28">
        <f t="shared" si="0"/>
        <v>98.2864019253911</v>
      </c>
      <c r="K73" s="28">
        <f t="shared" si="1"/>
        <v>-142.39999999999964</v>
      </c>
    </row>
    <row r="74" spans="1:11" s="8" customFormat="1" ht="15">
      <c r="A74" s="31"/>
      <c r="B74" s="69" t="s">
        <v>69</v>
      </c>
      <c r="C74" s="69">
        <v>992</v>
      </c>
      <c r="D74" s="70" t="s">
        <v>23</v>
      </c>
      <c r="E74" s="70" t="s">
        <v>24</v>
      </c>
      <c r="F74" s="70" t="s">
        <v>180</v>
      </c>
      <c r="G74" s="70" t="s">
        <v>68</v>
      </c>
      <c r="H74" s="72">
        <v>8310</v>
      </c>
      <c r="I74" s="72">
        <v>8167.6</v>
      </c>
      <c r="J74" s="28">
        <f t="shared" si="0"/>
        <v>98.2864019253911</v>
      </c>
      <c r="K74" s="28">
        <f t="shared" si="1"/>
        <v>-142.39999999999964</v>
      </c>
    </row>
    <row r="75" spans="1:11" s="8" customFormat="1" ht="75">
      <c r="A75" s="31"/>
      <c r="B75" s="69" t="s">
        <v>181</v>
      </c>
      <c r="C75" s="69">
        <v>992</v>
      </c>
      <c r="D75" s="70" t="s">
        <v>23</v>
      </c>
      <c r="E75" s="70" t="s">
        <v>24</v>
      </c>
      <c r="F75" s="70" t="s">
        <v>182</v>
      </c>
      <c r="G75" s="70"/>
      <c r="H75" s="72">
        <f>H76</f>
        <v>1100</v>
      </c>
      <c r="I75" s="72">
        <f>I76</f>
        <v>0</v>
      </c>
      <c r="J75" s="28">
        <f t="shared" si="0"/>
        <v>0</v>
      </c>
      <c r="K75" s="28">
        <f t="shared" si="1"/>
        <v>-1100</v>
      </c>
    </row>
    <row r="76" spans="1:11" s="8" customFormat="1" ht="15">
      <c r="A76" s="31"/>
      <c r="B76" s="69" t="s">
        <v>69</v>
      </c>
      <c r="C76" s="69">
        <v>992</v>
      </c>
      <c r="D76" s="70" t="s">
        <v>23</v>
      </c>
      <c r="E76" s="70" t="s">
        <v>24</v>
      </c>
      <c r="F76" s="70" t="s">
        <v>182</v>
      </c>
      <c r="G76" s="70" t="s">
        <v>68</v>
      </c>
      <c r="H76" s="72">
        <v>1100</v>
      </c>
      <c r="I76" s="72">
        <v>0</v>
      </c>
      <c r="J76" s="28">
        <f t="shared" si="0"/>
        <v>0</v>
      </c>
      <c r="K76" s="28">
        <f t="shared" si="1"/>
        <v>-1100</v>
      </c>
    </row>
    <row r="77" spans="1:11" s="8" customFormat="1" ht="25.5">
      <c r="A77" s="31"/>
      <c r="B77" s="44" t="s">
        <v>125</v>
      </c>
      <c r="C77" s="44">
        <v>992</v>
      </c>
      <c r="D77" s="45" t="s">
        <v>23</v>
      </c>
      <c r="E77" s="45" t="s">
        <v>50</v>
      </c>
      <c r="F77" s="45"/>
      <c r="G77" s="45"/>
      <c r="H77" s="53">
        <f>H78+H82+H80</f>
        <v>694</v>
      </c>
      <c r="I77" s="53">
        <f>I78+I82+I80</f>
        <v>655.2</v>
      </c>
      <c r="J77" s="28">
        <f t="shared" si="0"/>
        <v>94.4092219020173</v>
      </c>
      <c r="K77" s="28">
        <f t="shared" si="1"/>
        <v>-38.799999999999955</v>
      </c>
    </row>
    <row r="78" spans="1:11" s="8" customFormat="1" ht="25.5" customHeight="1">
      <c r="A78" s="40"/>
      <c r="B78" s="44" t="s">
        <v>55</v>
      </c>
      <c r="C78" s="44">
        <v>992</v>
      </c>
      <c r="D78" s="45" t="s">
        <v>23</v>
      </c>
      <c r="E78" s="45" t="s">
        <v>50</v>
      </c>
      <c r="F78" s="45" t="s">
        <v>56</v>
      </c>
      <c r="G78" s="45"/>
      <c r="H78" s="50">
        <f>H79</f>
        <v>213</v>
      </c>
      <c r="I78" s="50">
        <f>I79</f>
        <v>194.5</v>
      </c>
      <c r="J78" s="30">
        <f t="shared" si="0"/>
        <v>91.31455399061034</v>
      </c>
      <c r="K78" s="28">
        <f t="shared" si="1"/>
        <v>-18.5</v>
      </c>
    </row>
    <row r="79" spans="1:11" s="8" customFormat="1" ht="14.25">
      <c r="A79" s="40"/>
      <c r="B79" s="44" t="s">
        <v>69</v>
      </c>
      <c r="C79" s="44">
        <v>992</v>
      </c>
      <c r="D79" s="45" t="s">
        <v>23</v>
      </c>
      <c r="E79" s="45" t="s">
        <v>50</v>
      </c>
      <c r="F79" s="45" t="s">
        <v>56</v>
      </c>
      <c r="G79" s="45" t="s">
        <v>68</v>
      </c>
      <c r="H79" s="50">
        <v>213</v>
      </c>
      <c r="I79" s="50">
        <v>194.5</v>
      </c>
      <c r="J79" s="30">
        <f t="shared" si="0"/>
        <v>91.31455399061034</v>
      </c>
      <c r="K79" s="28">
        <f t="shared" si="1"/>
        <v>-18.5</v>
      </c>
    </row>
    <row r="80" spans="1:11" s="8" customFormat="1" ht="64.5" thickBot="1">
      <c r="A80" s="40"/>
      <c r="B80" s="58" t="s">
        <v>167</v>
      </c>
      <c r="C80" s="44">
        <v>992</v>
      </c>
      <c r="D80" s="45" t="s">
        <v>23</v>
      </c>
      <c r="E80" s="45" t="s">
        <v>50</v>
      </c>
      <c r="F80" s="45" t="s">
        <v>154</v>
      </c>
      <c r="G80" s="45"/>
      <c r="H80" s="50">
        <f>H81</f>
        <v>461</v>
      </c>
      <c r="I80" s="50">
        <f>I81</f>
        <v>460.7</v>
      </c>
      <c r="J80" s="30">
        <f t="shared" si="0"/>
        <v>99.9349240780911</v>
      </c>
      <c r="K80" s="28">
        <f t="shared" si="1"/>
        <v>-0.30000000000001137</v>
      </c>
    </row>
    <row r="81" spans="1:11" s="8" customFormat="1" ht="12.75" customHeight="1">
      <c r="A81" s="40"/>
      <c r="B81" s="44" t="s">
        <v>69</v>
      </c>
      <c r="C81" s="44">
        <v>992</v>
      </c>
      <c r="D81" s="45" t="s">
        <v>23</v>
      </c>
      <c r="E81" s="45" t="s">
        <v>50</v>
      </c>
      <c r="F81" s="45" t="s">
        <v>154</v>
      </c>
      <c r="G81" s="45" t="s">
        <v>68</v>
      </c>
      <c r="H81" s="50">
        <v>461</v>
      </c>
      <c r="I81" s="50">
        <v>460.7</v>
      </c>
      <c r="J81" s="30">
        <f t="shared" si="0"/>
        <v>99.9349240780911</v>
      </c>
      <c r="K81" s="28">
        <f t="shared" si="1"/>
        <v>-0.30000000000001137</v>
      </c>
    </row>
    <row r="82" spans="1:11" s="8" customFormat="1" ht="14.25">
      <c r="A82" s="40"/>
      <c r="B82" s="44" t="s">
        <v>117</v>
      </c>
      <c r="C82" s="44">
        <v>992</v>
      </c>
      <c r="D82" s="45" t="s">
        <v>23</v>
      </c>
      <c r="E82" s="45" t="s">
        <v>50</v>
      </c>
      <c r="F82" s="45" t="s">
        <v>11</v>
      </c>
      <c r="G82" s="45"/>
      <c r="H82" s="50">
        <f>H84</f>
        <v>20</v>
      </c>
      <c r="I82" s="50">
        <f>I84</f>
        <v>0</v>
      </c>
      <c r="J82" s="30">
        <f t="shared" si="0"/>
        <v>0</v>
      </c>
      <c r="K82" s="28">
        <f t="shared" si="1"/>
        <v>-20</v>
      </c>
    </row>
    <row r="83" spans="1:11" s="8" customFormat="1" ht="27.75" customHeight="1">
      <c r="A83" s="40"/>
      <c r="B83" s="57" t="s">
        <v>126</v>
      </c>
      <c r="C83" s="44">
        <v>992</v>
      </c>
      <c r="D83" s="45" t="s">
        <v>23</v>
      </c>
      <c r="E83" s="45" t="s">
        <v>50</v>
      </c>
      <c r="F83" s="45" t="s">
        <v>155</v>
      </c>
      <c r="G83" s="45"/>
      <c r="H83" s="50">
        <f>H84</f>
        <v>20</v>
      </c>
      <c r="I83" s="50">
        <f>I84</f>
        <v>0</v>
      </c>
      <c r="J83" s="30">
        <f t="shared" si="0"/>
        <v>0</v>
      </c>
      <c r="K83" s="28">
        <f t="shared" si="1"/>
        <v>-20</v>
      </c>
    </row>
    <row r="84" spans="1:11" s="8" customFormat="1" ht="12" customHeight="1">
      <c r="A84" s="40"/>
      <c r="B84" s="44" t="s">
        <v>69</v>
      </c>
      <c r="C84" s="44">
        <v>992</v>
      </c>
      <c r="D84" s="45" t="s">
        <v>23</v>
      </c>
      <c r="E84" s="45" t="s">
        <v>50</v>
      </c>
      <c r="F84" s="45" t="s">
        <v>155</v>
      </c>
      <c r="G84" s="45" t="s">
        <v>68</v>
      </c>
      <c r="H84" s="50">
        <v>20</v>
      </c>
      <c r="I84" s="50">
        <v>0</v>
      </c>
      <c r="J84" s="30">
        <f t="shared" si="0"/>
        <v>0</v>
      </c>
      <c r="K84" s="28">
        <f t="shared" si="1"/>
        <v>-20</v>
      </c>
    </row>
    <row r="85" spans="1:11" s="8" customFormat="1" ht="14.25" hidden="1">
      <c r="A85" s="31" t="s">
        <v>49</v>
      </c>
      <c r="B85" s="51" t="s">
        <v>25</v>
      </c>
      <c r="C85" s="51">
        <v>992</v>
      </c>
      <c r="D85" s="52" t="s">
        <v>26</v>
      </c>
      <c r="E85" s="45"/>
      <c r="F85" s="45"/>
      <c r="G85" s="45"/>
      <c r="H85" s="59">
        <f>H106+H121</f>
        <v>23652.1</v>
      </c>
      <c r="I85" s="59">
        <f>I106+I121</f>
        <v>18244.5</v>
      </c>
      <c r="J85" s="30">
        <f t="shared" si="0"/>
        <v>77.13691384697343</v>
      </c>
      <c r="K85" s="28">
        <f t="shared" si="1"/>
        <v>-5407.5999999999985</v>
      </c>
    </row>
    <row r="86" spans="1:11" s="8" customFormat="1" ht="14.25" hidden="1">
      <c r="A86" s="31" t="s">
        <v>49</v>
      </c>
      <c r="B86" s="41" t="s">
        <v>92</v>
      </c>
      <c r="C86" s="41"/>
      <c r="D86" s="42" t="s">
        <v>26</v>
      </c>
      <c r="E86" s="42" t="s">
        <v>17</v>
      </c>
      <c r="F86" s="45"/>
      <c r="G86" s="45"/>
      <c r="H86" s="50">
        <v>250</v>
      </c>
      <c r="I86" s="50">
        <v>250</v>
      </c>
      <c r="J86" s="30">
        <f t="shared" si="0"/>
        <v>100</v>
      </c>
      <c r="K86" s="28">
        <f t="shared" si="1"/>
        <v>0</v>
      </c>
    </row>
    <row r="87" spans="1:11" s="8" customFormat="1" ht="14.25" hidden="1">
      <c r="A87" s="40"/>
      <c r="B87" s="60" t="s">
        <v>93</v>
      </c>
      <c r="C87" s="60"/>
      <c r="D87" s="45" t="s">
        <v>26</v>
      </c>
      <c r="E87" s="45" t="s">
        <v>17</v>
      </c>
      <c r="F87" s="45" t="s">
        <v>94</v>
      </c>
      <c r="G87" s="45"/>
      <c r="H87" s="50">
        <v>250</v>
      </c>
      <c r="I87" s="50">
        <v>250</v>
      </c>
      <c r="J87" s="30">
        <f t="shared" si="0"/>
        <v>100</v>
      </c>
      <c r="K87" s="28">
        <f t="shared" si="1"/>
        <v>0</v>
      </c>
    </row>
    <row r="88" spans="1:11" s="8" customFormat="1" ht="25.5" hidden="1">
      <c r="A88" s="40"/>
      <c r="B88" s="60" t="s">
        <v>95</v>
      </c>
      <c r="C88" s="60"/>
      <c r="D88" s="45" t="s">
        <v>26</v>
      </c>
      <c r="E88" s="45" t="s">
        <v>17</v>
      </c>
      <c r="F88" s="45" t="s">
        <v>96</v>
      </c>
      <c r="G88" s="45" t="s">
        <v>29</v>
      </c>
      <c r="H88" s="53">
        <v>50</v>
      </c>
      <c r="I88" s="53">
        <v>50</v>
      </c>
      <c r="J88" s="30">
        <f t="shared" si="0"/>
        <v>100</v>
      </c>
      <c r="K88" s="28">
        <f t="shared" si="1"/>
        <v>0</v>
      </c>
    </row>
    <row r="89" spans="1:11" s="8" customFormat="1" ht="14.25" hidden="1">
      <c r="A89" s="40"/>
      <c r="B89" s="60" t="s">
        <v>45</v>
      </c>
      <c r="C89" s="60"/>
      <c r="D89" s="45" t="s">
        <v>26</v>
      </c>
      <c r="E89" s="45" t="s">
        <v>17</v>
      </c>
      <c r="F89" s="45" t="s">
        <v>96</v>
      </c>
      <c r="G89" s="45"/>
      <c r="H89" s="50">
        <v>50</v>
      </c>
      <c r="I89" s="50">
        <v>50</v>
      </c>
      <c r="J89" s="30">
        <f aca="true" t="shared" si="5" ref="J89:J105">I89/H89%</f>
        <v>100</v>
      </c>
      <c r="K89" s="28">
        <f aca="true" t="shared" si="6" ref="K89:K105">I89-H89</f>
        <v>0</v>
      </c>
    </row>
    <row r="90" spans="1:11" s="8" customFormat="1" ht="14.25" hidden="1">
      <c r="A90" s="40"/>
      <c r="B90" s="41" t="s">
        <v>97</v>
      </c>
      <c r="C90" s="41"/>
      <c r="D90" s="42" t="s">
        <v>26</v>
      </c>
      <c r="E90" s="42" t="s">
        <v>27</v>
      </c>
      <c r="F90" s="45"/>
      <c r="G90" s="45"/>
      <c r="H90" s="50"/>
      <c r="I90" s="50"/>
      <c r="J90" s="30" t="e">
        <f t="shared" si="5"/>
        <v>#DIV/0!</v>
      </c>
      <c r="K90" s="28">
        <f t="shared" si="6"/>
        <v>0</v>
      </c>
    </row>
    <row r="91" spans="1:11" s="8" customFormat="1" ht="14.25" hidden="1">
      <c r="A91" s="40"/>
      <c r="B91" s="44" t="s">
        <v>98</v>
      </c>
      <c r="C91" s="44"/>
      <c r="D91" s="45" t="s">
        <v>26</v>
      </c>
      <c r="E91" s="45" t="s">
        <v>27</v>
      </c>
      <c r="F91" s="45" t="s">
        <v>99</v>
      </c>
      <c r="G91" s="45"/>
      <c r="H91" s="50"/>
      <c r="I91" s="50"/>
      <c r="J91" s="30" t="e">
        <f t="shared" si="5"/>
        <v>#DIV/0!</v>
      </c>
      <c r="K91" s="28">
        <f t="shared" si="6"/>
        <v>0</v>
      </c>
    </row>
    <row r="92" spans="1:11" s="8" customFormat="1" ht="25.5" hidden="1">
      <c r="A92" s="40"/>
      <c r="B92" s="44" t="s">
        <v>100</v>
      </c>
      <c r="C92" s="44"/>
      <c r="D92" s="45" t="s">
        <v>26</v>
      </c>
      <c r="E92" s="45" t="s">
        <v>27</v>
      </c>
      <c r="F92" s="45" t="s">
        <v>101</v>
      </c>
      <c r="G92" s="45" t="s">
        <v>68</v>
      </c>
      <c r="H92" s="50"/>
      <c r="I92" s="50"/>
      <c r="J92" s="30" t="e">
        <f t="shared" si="5"/>
        <v>#DIV/0!</v>
      </c>
      <c r="K92" s="28">
        <f t="shared" si="6"/>
        <v>0</v>
      </c>
    </row>
    <row r="93" spans="1:11" s="8" customFormat="1" ht="14.25" hidden="1">
      <c r="A93" s="40"/>
      <c r="B93" s="44" t="s">
        <v>69</v>
      </c>
      <c r="C93" s="44"/>
      <c r="D93" s="45" t="s">
        <v>26</v>
      </c>
      <c r="E93" s="45" t="s">
        <v>27</v>
      </c>
      <c r="F93" s="45" t="s">
        <v>101</v>
      </c>
      <c r="G93" s="45"/>
      <c r="H93" s="50"/>
      <c r="I93" s="50"/>
      <c r="J93" s="30" t="e">
        <f t="shared" si="5"/>
        <v>#DIV/0!</v>
      </c>
      <c r="K93" s="28">
        <f t="shared" si="6"/>
        <v>0</v>
      </c>
    </row>
    <row r="94" spans="1:11" s="8" customFormat="1" ht="25.5" hidden="1">
      <c r="A94" s="40"/>
      <c r="B94" s="44" t="s">
        <v>12</v>
      </c>
      <c r="C94" s="44"/>
      <c r="D94" s="45" t="s">
        <v>26</v>
      </c>
      <c r="E94" s="45" t="s">
        <v>27</v>
      </c>
      <c r="F94" s="45" t="s">
        <v>11</v>
      </c>
      <c r="G94" s="45" t="s">
        <v>68</v>
      </c>
      <c r="H94" s="50"/>
      <c r="I94" s="50"/>
      <c r="J94" s="30" t="e">
        <f t="shared" si="5"/>
        <v>#DIV/0!</v>
      </c>
      <c r="K94" s="28">
        <f t="shared" si="6"/>
        <v>0</v>
      </c>
    </row>
    <row r="95" spans="1:11" s="8" customFormat="1" ht="14.25" hidden="1">
      <c r="A95" s="40"/>
      <c r="B95" s="44" t="s">
        <v>69</v>
      </c>
      <c r="C95" s="44"/>
      <c r="D95" s="45" t="s">
        <v>26</v>
      </c>
      <c r="E95" s="45" t="s">
        <v>27</v>
      </c>
      <c r="F95" s="45" t="s">
        <v>106</v>
      </c>
      <c r="G95" s="45" t="s">
        <v>42</v>
      </c>
      <c r="H95" s="50"/>
      <c r="I95" s="50"/>
      <c r="J95" s="30" t="e">
        <f t="shared" si="5"/>
        <v>#DIV/0!</v>
      </c>
      <c r="K95" s="28">
        <f t="shared" si="6"/>
        <v>0</v>
      </c>
    </row>
    <row r="96" spans="1:11" s="8" customFormat="1" ht="14.25" hidden="1">
      <c r="A96" s="40"/>
      <c r="B96" s="44" t="s">
        <v>107</v>
      </c>
      <c r="C96" s="44"/>
      <c r="D96" s="45" t="s">
        <v>26</v>
      </c>
      <c r="E96" s="45" t="s">
        <v>27</v>
      </c>
      <c r="F96" s="45" t="s">
        <v>108</v>
      </c>
      <c r="G96" s="42"/>
      <c r="H96" s="50"/>
      <c r="I96" s="50"/>
      <c r="J96" s="30" t="e">
        <f t="shared" si="5"/>
        <v>#DIV/0!</v>
      </c>
      <c r="K96" s="28">
        <f t="shared" si="6"/>
        <v>0</v>
      </c>
    </row>
    <row r="97" spans="1:11" s="8" customFormat="1" ht="14.25" hidden="1">
      <c r="A97" s="40"/>
      <c r="B97" s="41" t="s">
        <v>2</v>
      </c>
      <c r="C97" s="41"/>
      <c r="D97" s="42" t="s">
        <v>26</v>
      </c>
      <c r="E97" s="42" t="s">
        <v>18</v>
      </c>
      <c r="F97" s="42"/>
      <c r="G97" s="45"/>
      <c r="H97" s="50"/>
      <c r="I97" s="50"/>
      <c r="J97" s="30" t="e">
        <f t="shared" si="5"/>
        <v>#DIV/0!</v>
      </c>
      <c r="K97" s="28">
        <f t="shared" si="6"/>
        <v>0</v>
      </c>
    </row>
    <row r="98" spans="1:11" s="8" customFormat="1" ht="51" hidden="1">
      <c r="A98" s="40"/>
      <c r="B98" s="44" t="s">
        <v>109</v>
      </c>
      <c r="C98" s="44"/>
      <c r="D98" s="45" t="s">
        <v>26</v>
      </c>
      <c r="E98" s="45" t="s">
        <v>18</v>
      </c>
      <c r="F98" s="45" t="s">
        <v>110</v>
      </c>
      <c r="G98" s="45" t="s">
        <v>68</v>
      </c>
      <c r="H98" s="50"/>
      <c r="I98" s="50"/>
      <c r="J98" s="30" t="e">
        <f t="shared" si="5"/>
        <v>#DIV/0!</v>
      </c>
      <c r="K98" s="28">
        <f t="shared" si="6"/>
        <v>0</v>
      </c>
    </row>
    <row r="99" spans="1:11" s="8" customFormat="1" ht="14.25" hidden="1">
      <c r="A99" s="40"/>
      <c r="B99" s="44" t="s">
        <v>69</v>
      </c>
      <c r="C99" s="44"/>
      <c r="D99" s="45" t="s">
        <v>26</v>
      </c>
      <c r="E99" s="45" t="s">
        <v>18</v>
      </c>
      <c r="F99" s="45" t="s">
        <v>110</v>
      </c>
      <c r="G99" s="45"/>
      <c r="H99" s="50"/>
      <c r="I99" s="50"/>
      <c r="J99" s="30" t="e">
        <f t="shared" si="5"/>
        <v>#DIV/0!</v>
      </c>
      <c r="K99" s="28">
        <f t="shared" si="6"/>
        <v>0</v>
      </c>
    </row>
    <row r="100" spans="1:11" s="8" customFormat="1" ht="14.25" hidden="1">
      <c r="A100" s="40"/>
      <c r="B100" s="44" t="s">
        <v>2</v>
      </c>
      <c r="C100" s="44"/>
      <c r="D100" s="45" t="s">
        <v>26</v>
      </c>
      <c r="E100" s="45" t="s">
        <v>18</v>
      </c>
      <c r="F100" s="45" t="s">
        <v>3</v>
      </c>
      <c r="G100" s="45"/>
      <c r="H100" s="50"/>
      <c r="I100" s="50"/>
      <c r="J100" s="30" t="e">
        <f t="shared" si="5"/>
        <v>#DIV/0!</v>
      </c>
      <c r="K100" s="28">
        <f t="shared" si="6"/>
        <v>0</v>
      </c>
    </row>
    <row r="101" spans="1:11" s="8" customFormat="1" ht="14.25" hidden="1">
      <c r="A101" s="40"/>
      <c r="B101" s="61" t="s">
        <v>58</v>
      </c>
      <c r="C101" s="61"/>
      <c r="D101" s="45" t="s">
        <v>26</v>
      </c>
      <c r="E101" s="45" t="s">
        <v>18</v>
      </c>
      <c r="F101" s="45" t="s">
        <v>61</v>
      </c>
      <c r="G101" s="45" t="s">
        <v>68</v>
      </c>
      <c r="H101" s="50"/>
      <c r="I101" s="50"/>
      <c r="J101" s="30" t="e">
        <f t="shared" si="5"/>
        <v>#DIV/0!</v>
      </c>
      <c r="K101" s="28">
        <f t="shared" si="6"/>
        <v>0</v>
      </c>
    </row>
    <row r="102" spans="1:11" s="8" customFormat="1" ht="14.25" hidden="1">
      <c r="A102" s="40"/>
      <c r="B102" s="44" t="s">
        <v>69</v>
      </c>
      <c r="C102" s="44"/>
      <c r="D102" s="45" t="s">
        <v>26</v>
      </c>
      <c r="E102" s="45" t="s">
        <v>18</v>
      </c>
      <c r="F102" s="45" t="s">
        <v>61</v>
      </c>
      <c r="G102" s="45"/>
      <c r="H102" s="50"/>
      <c r="I102" s="50"/>
      <c r="J102" s="30" t="e">
        <f t="shared" si="5"/>
        <v>#DIV/0!</v>
      </c>
      <c r="K102" s="28">
        <f t="shared" si="6"/>
        <v>0</v>
      </c>
    </row>
    <row r="103" spans="1:11" s="8" customFormat="1" ht="51" hidden="1">
      <c r="A103" s="40"/>
      <c r="B103" s="44" t="s">
        <v>59</v>
      </c>
      <c r="C103" s="44"/>
      <c r="D103" s="45" t="s">
        <v>26</v>
      </c>
      <c r="E103" s="45" t="s">
        <v>18</v>
      </c>
      <c r="F103" s="45" t="s">
        <v>62</v>
      </c>
      <c r="G103" s="45" t="s">
        <v>68</v>
      </c>
      <c r="H103" s="50"/>
      <c r="I103" s="50"/>
      <c r="J103" s="30" t="e">
        <f t="shared" si="5"/>
        <v>#DIV/0!</v>
      </c>
      <c r="K103" s="28">
        <f t="shared" si="6"/>
        <v>0</v>
      </c>
    </row>
    <row r="104" spans="1:11" s="8" customFormat="1" ht="41.25" customHeight="1" hidden="1">
      <c r="A104" s="40"/>
      <c r="B104" s="44" t="s">
        <v>69</v>
      </c>
      <c r="C104" s="44"/>
      <c r="D104" s="45" t="s">
        <v>26</v>
      </c>
      <c r="E104" s="45" t="s">
        <v>18</v>
      </c>
      <c r="F104" s="45" t="s">
        <v>62</v>
      </c>
      <c r="G104" s="45"/>
      <c r="H104" s="50"/>
      <c r="I104" s="50"/>
      <c r="J104" s="30" t="e">
        <f t="shared" si="5"/>
        <v>#DIV/0!</v>
      </c>
      <c r="K104" s="28">
        <f t="shared" si="6"/>
        <v>0</v>
      </c>
    </row>
    <row r="105" spans="1:11" s="8" customFormat="1" ht="18" customHeight="1">
      <c r="A105" s="31" t="s">
        <v>49</v>
      </c>
      <c r="B105" s="51" t="s">
        <v>25</v>
      </c>
      <c r="C105" s="51">
        <v>992</v>
      </c>
      <c r="D105" s="52" t="s">
        <v>26</v>
      </c>
      <c r="E105" s="45"/>
      <c r="F105" s="45"/>
      <c r="G105" s="45"/>
      <c r="H105" s="59">
        <f>H106+H121</f>
        <v>23652.1</v>
      </c>
      <c r="I105" s="59">
        <f>I106+I121</f>
        <v>18244.5</v>
      </c>
      <c r="J105" s="22">
        <f t="shared" si="5"/>
        <v>77.13691384697343</v>
      </c>
      <c r="K105" s="68">
        <f t="shared" si="6"/>
        <v>-5407.5999999999985</v>
      </c>
    </row>
    <row r="106" spans="1:11" s="8" customFormat="1" ht="12.75" customHeight="1">
      <c r="A106" s="40"/>
      <c r="B106" s="41" t="s">
        <v>97</v>
      </c>
      <c r="C106" s="41">
        <v>992</v>
      </c>
      <c r="D106" s="42" t="s">
        <v>26</v>
      </c>
      <c r="E106" s="42" t="s">
        <v>27</v>
      </c>
      <c r="F106" s="45"/>
      <c r="G106" s="45"/>
      <c r="H106" s="50">
        <f>H107+H111+H113+H116+H118</f>
        <v>8683.1</v>
      </c>
      <c r="I106" s="50">
        <f>I107+I111+I113+I116+I118</f>
        <v>3578.3</v>
      </c>
      <c r="J106" s="30">
        <f aca="true" t="shared" si="7" ref="J106:J156">I106/H106%</f>
        <v>41.209936543400396</v>
      </c>
      <c r="K106" s="28">
        <f aca="true" t="shared" si="8" ref="K106:K156">I106-H106</f>
        <v>-5104.8</v>
      </c>
    </row>
    <row r="107" spans="1:11" s="8" customFormat="1" ht="40.5" customHeight="1">
      <c r="A107" s="40"/>
      <c r="B107" s="44" t="s">
        <v>127</v>
      </c>
      <c r="C107" s="44">
        <v>992</v>
      </c>
      <c r="D107" s="42" t="s">
        <v>26</v>
      </c>
      <c r="E107" s="42" t="s">
        <v>27</v>
      </c>
      <c r="F107" s="45" t="s">
        <v>156</v>
      </c>
      <c r="G107" s="45"/>
      <c r="H107" s="50">
        <f>H108</f>
        <v>560</v>
      </c>
      <c r="I107" s="50">
        <f>I108</f>
        <v>99.5</v>
      </c>
      <c r="J107" s="30">
        <f t="shared" si="7"/>
        <v>17.767857142857142</v>
      </c>
      <c r="K107" s="28">
        <f t="shared" si="8"/>
        <v>-460.5</v>
      </c>
    </row>
    <row r="108" spans="1:11" s="8" customFormat="1" ht="40.5" customHeight="1">
      <c r="A108" s="40"/>
      <c r="B108" s="44" t="s">
        <v>128</v>
      </c>
      <c r="C108" s="44">
        <v>992</v>
      </c>
      <c r="D108" s="42" t="s">
        <v>26</v>
      </c>
      <c r="E108" s="42" t="s">
        <v>27</v>
      </c>
      <c r="F108" s="45" t="s">
        <v>157</v>
      </c>
      <c r="G108" s="45"/>
      <c r="H108" s="50">
        <f>H109</f>
        <v>560</v>
      </c>
      <c r="I108" s="50">
        <f>I109</f>
        <v>99.5</v>
      </c>
      <c r="J108" s="30">
        <f t="shared" si="7"/>
        <v>17.767857142857142</v>
      </c>
      <c r="K108" s="28">
        <f t="shared" si="8"/>
        <v>-460.5</v>
      </c>
    </row>
    <row r="109" spans="1:11" s="8" customFormat="1" ht="14.25" customHeight="1">
      <c r="A109" s="40"/>
      <c r="B109" s="44" t="s">
        <v>129</v>
      </c>
      <c r="C109" s="44">
        <v>992</v>
      </c>
      <c r="D109" s="42" t="s">
        <v>26</v>
      </c>
      <c r="E109" s="42" t="s">
        <v>27</v>
      </c>
      <c r="F109" s="45" t="s">
        <v>157</v>
      </c>
      <c r="G109" s="45" t="s">
        <v>42</v>
      </c>
      <c r="H109" s="50">
        <v>560</v>
      </c>
      <c r="I109" s="50">
        <v>99.5</v>
      </c>
      <c r="J109" s="30">
        <f t="shared" si="7"/>
        <v>17.767857142857142</v>
      </c>
      <c r="K109" s="28">
        <f t="shared" si="8"/>
        <v>-460.5</v>
      </c>
    </row>
    <row r="110" spans="1:11" s="8" customFormat="1" ht="2.25" customHeight="1" hidden="1">
      <c r="A110" s="31"/>
      <c r="B110" s="44" t="s">
        <v>117</v>
      </c>
      <c r="C110" s="44">
        <v>992</v>
      </c>
      <c r="D110" s="45" t="s">
        <v>26</v>
      </c>
      <c r="E110" s="45" t="s">
        <v>27</v>
      </c>
      <c r="F110" s="45" t="s">
        <v>11</v>
      </c>
      <c r="G110" s="45"/>
      <c r="H110" s="50">
        <f>H117</f>
        <v>1138.1</v>
      </c>
      <c r="I110" s="50">
        <f>I117</f>
        <v>178.8</v>
      </c>
      <c r="J110" s="30">
        <f t="shared" si="7"/>
        <v>15.710394517177756</v>
      </c>
      <c r="K110" s="28">
        <f t="shared" si="8"/>
        <v>-959.3</v>
      </c>
    </row>
    <row r="111" spans="1:11" s="8" customFormat="1" ht="27.75" customHeight="1">
      <c r="A111" s="31"/>
      <c r="B111" s="69" t="s">
        <v>183</v>
      </c>
      <c r="C111" s="69">
        <v>992</v>
      </c>
      <c r="D111" s="70" t="s">
        <v>26</v>
      </c>
      <c r="E111" s="70" t="s">
        <v>27</v>
      </c>
      <c r="F111" s="70" t="s">
        <v>184</v>
      </c>
      <c r="G111" s="70"/>
      <c r="H111" s="72">
        <v>6600</v>
      </c>
      <c r="I111" s="50">
        <f>I112</f>
        <v>3000</v>
      </c>
      <c r="J111" s="30">
        <f t="shared" si="7"/>
        <v>45.45454545454545</v>
      </c>
      <c r="K111" s="28">
        <f t="shared" si="8"/>
        <v>-3600</v>
      </c>
    </row>
    <row r="112" spans="1:11" s="8" customFormat="1" ht="16.5" customHeight="1">
      <c r="A112" s="31"/>
      <c r="B112" s="69" t="s">
        <v>129</v>
      </c>
      <c r="C112" s="69">
        <v>992</v>
      </c>
      <c r="D112" s="70" t="s">
        <v>26</v>
      </c>
      <c r="E112" s="70" t="s">
        <v>27</v>
      </c>
      <c r="F112" s="70" t="s">
        <v>184</v>
      </c>
      <c r="G112" s="70" t="s">
        <v>42</v>
      </c>
      <c r="H112" s="72">
        <v>6600</v>
      </c>
      <c r="I112" s="50">
        <v>3000</v>
      </c>
      <c r="J112" s="30">
        <f t="shared" si="7"/>
        <v>45.45454545454545</v>
      </c>
      <c r="K112" s="28">
        <f t="shared" si="8"/>
        <v>-3600</v>
      </c>
    </row>
    <row r="113" spans="1:11" s="8" customFormat="1" ht="16.5" customHeight="1">
      <c r="A113" s="31"/>
      <c r="B113" s="69" t="s">
        <v>117</v>
      </c>
      <c r="C113" s="69">
        <v>992</v>
      </c>
      <c r="D113" s="70" t="s">
        <v>26</v>
      </c>
      <c r="E113" s="70" t="s">
        <v>27</v>
      </c>
      <c r="F113" s="70" t="s">
        <v>11</v>
      </c>
      <c r="G113" s="70"/>
      <c r="H113" s="72">
        <f>H115</f>
        <v>85</v>
      </c>
      <c r="I113" s="50"/>
      <c r="J113" s="30">
        <f t="shared" si="7"/>
        <v>0</v>
      </c>
      <c r="K113" s="28">
        <f t="shared" si="8"/>
        <v>-85</v>
      </c>
    </row>
    <row r="114" spans="1:11" s="8" customFormat="1" ht="16.5" customHeight="1">
      <c r="A114" s="31"/>
      <c r="B114" s="76" t="s">
        <v>185</v>
      </c>
      <c r="C114" s="69">
        <v>992</v>
      </c>
      <c r="D114" s="70" t="s">
        <v>26</v>
      </c>
      <c r="E114" s="70" t="s">
        <v>27</v>
      </c>
      <c r="F114" s="70" t="s">
        <v>186</v>
      </c>
      <c r="G114" s="70"/>
      <c r="H114" s="72">
        <f>H115</f>
        <v>85</v>
      </c>
      <c r="I114" s="50"/>
      <c r="J114" s="30">
        <f t="shared" si="7"/>
        <v>0</v>
      </c>
      <c r="K114" s="28">
        <f t="shared" si="8"/>
        <v>-85</v>
      </c>
    </row>
    <row r="115" spans="1:11" s="8" customFormat="1" ht="16.5" customHeight="1">
      <c r="A115" s="31"/>
      <c r="B115" s="69" t="s">
        <v>69</v>
      </c>
      <c r="C115" s="69">
        <v>992</v>
      </c>
      <c r="D115" s="70" t="s">
        <v>26</v>
      </c>
      <c r="E115" s="70" t="s">
        <v>27</v>
      </c>
      <c r="F115" s="70" t="s">
        <v>186</v>
      </c>
      <c r="G115" s="70" t="s">
        <v>68</v>
      </c>
      <c r="H115" s="72">
        <v>85</v>
      </c>
      <c r="I115" s="50"/>
      <c r="J115" s="30"/>
      <c r="K115" s="28">
        <f t="shared" si="8"/>
        <v>-85</v>
      </c>
    </row>
    <row r="116" spans="1:11" s="8" customFormat="1" ht="28.5" customHeight="1">
      <c r="A116" s="31"/>
      <c r="B116" s="57" t="s">
        <v>130</v>
      </c>
      <c r="C116" s="44">
        <v>992</v>
      </c>
      <c r="D116" s="45" t="s">
        <v>26</v>
      </c>
      <c r="E116" s="45" t="s">
        <v>27</v>
      </c>
      <c r="F116" s="45" t="s">
        <v>106</v>
      </c>
      <c r="G116" s="45"/>
      <c r="H116" s="50">
        <f>H117</f>
        <v>1138.1</v>
      </c>
      <c r="I116" s="50">
        <f>I117</f>
        <v>178.8</v>
      </c>
      <c r="J116" s="28">
        <f t="shared" si="7"/>
        <v>15.710394517177756</v>
      </c>
      <c r="K116" s="28">
        <f t="shared" si="8"/>
        <v>-959.3</v>
      </c>
    </row>
    <row r="117" spans="1:11" s="8" customFormat="1" ht="14.25">
      <c r="A117" s="40"/>
      <c r="B117" s="44" t="s">
        <v>69</v>
      </c>
      <c r="C117" s="44">
        <v>992</v>
      </c>
      <c r="D117" s="45" t="s">
        <v>26</v>
      </c>
      <c r="E117" s="45" t="s">
        <v>27</v>
      </c>
      <c r="F117" s="45" t="s">
        <v>106</v>
      </c>
      <c r="G117" s="45" t="s">
        <v>68</v>
      </c>
      <c r="H117" s="50">
        <v>1138.1</v>
      </c>
      <c r="I117" s="50">
        <v>178.8</v>
      </c>
      <c r="J117" s="28">
        <f t="shared" si="7"/>
        <v>15.710394517177756</v>
      </c>
      <c r="K117" s="28">
        <f t="shared" si="8"/>
        <v>-959.3</v>
      </c>
    </row>
    <row r="118" spans="1:11" s="8" customFormat="1" ht="30">
      <c r="A118" s="40"/>
      <c r="B118" s="69" t="s">
        <v>100</v>
      </c>
      <c r="C118" s="69">
        <v>992</v>
      </c>
      <c r="D118" s="70" t="s">
        <v>26</v>
      </c>
      <c r="E118" s="70" t="s">
        <v>27</v>
      </c>
      <c r="F118" s="70" t="s">
        <v>187</v>
      </c>
      <c r="G118" s="70"/>
      <c r="H118" s="72">
        <f>H119+H120</f>
        <v>300</v>
      </c>
      <c r="I118" s="50">
        <v>300</v>
      </c>
      <c r="J118" s="28">
        <f t="shared" si="7"/>
        <v>100</v>
      </c>
      <c r="K118" s="28">
        <f t="shared" si="8"/>
        <v>0</v>
      </c>
    </row>
    <row r="119" spans="1:11" s="8" customFormat="1" ht="15">
      <c r="A119" s="40"/>
      <c r="B119" s="69" t="s">
        <v>129</v>
      </c>
      <c r="C119" s="69">
        <v>992</v>
      </c>
      <c r="D119" s="70" t="s">
        <v>26</v>
      </c>
      <c r="E119" s="70" t="s">
        <v>27</v>
      </c>
      <c r="F119" s="70" t="s">
        <v>187</v>
      </c>
      <c r="G119" s="70" t="s">
        <v>42</v>
      </c>
      <c r="H119" s="72">
        <v>94</v>
      </c>
      <c r="I119" s="50">
        <v>93.8</v>
      </c>
      <c r="J119" s="28">
        <f t="shared" si="7"/>
        <v>99.7872340425532</v>
      </c>
      <c r="K119" s="28">
        <f t="shared" si="8"/>
        <v>-0.20000000000000284</v>
      </c>
    </row>
    <row r="120" spans="1:11" s="8" customFormat="1" ht="15">
      <c r="A120" s="40"/>
      <c r="B120" s="69" t="s">
        <v>69</v>
      </c>
      <c r="C120" s="69">
        <v>992</v>
      </c>
      <c r="D120" s="70" t="s">
        <v>26</v>
      </c>
      <c r="E120" s="70" t="s">
        <v>27</v>
      </c>
      <c r="F120" s="70" t="s">
        <v>187</v>
      </c>
      <c r="G120" s="70" t="s">
        <v>68</v>
      </c>
      <c r="H120" s="72">
        <v>206</v>
      </c>
      <c r="I120" s="50">
        <v>206.2</v>
      </c>
      <c r="J120" s="28">
        <f t="shared" si="7"/>
        <v>100.09708737864077</v>
      </c>
      <c r="K120" s="28">
        <f t="shared" si="8"/>
        <v>0.19999999999998863</v>
      </c>
    </row>
    <row r="121" spans="1:11" s="8" customFormat="1" ht="14.25">
      <c r="A121" s="40"/>
      <c r="B121" s="41" t="s">
        <v>2</v>
      </c>
      <c r="C121" s="41">
        <v>992</v>
      </c>
      <c r="D121" s="42" t="s">
        <v>26</v>
      </c>
      <c r="E121" s="42" t="s">
        <v>18</v>
      </c>
      <c r="F121" s="45"/>
      <c r="G121" s="45"/>
      <c r="H121" s="46">
        <f>H124+H122</f>
        <v>14969</v>
      </c>
      <c r="I121" s="46">
        <f>I124+I122</f>
        <v>14666.199999999999</v>
      </c>
      <c r="J121" s="55">
        <f t="shared" si="7"/>
        <v>97.977152782417</v>
      </c>
      <c r="K121" s="48">
        <f t="shared" si="8"/>
        <v>-302.8000000000011</v>
      </c>
    </row>
    <row r="122" spans="1:11" s="8" customFormat="1" ht="54.75" customHeight="1">
      <c r="A122" s="40"/>
      <c r="B122" s="69" t="s">
        <v>188</v>
      </c>
      <c r="C122" s="69">
        <v>992</v>
      </c>
      <c r="D122" s="70" t="s">
        <v>26</v>
      </c>
      <c r="E122" s="70" t="s">
        <v>18</v>
      </c>
      <c r="F122" s="70" t="s">
        <v>189</v>
      </c>
      <c r="G122" s="70"/>
      <c r="H122" s="71">
        <f>H123</f>
        <v>12000</v>
      </c>
      <c r="I122" s="49">
        <f>I123</f>
        <v>11970.3</v>
      </c>
      <c r="J122" s="30">
        <f t="shared" si="7"/>
        <v>99.7525</v>
      </c>
      <c r="K122" s="28">
        <f t="shared" si="8"/>
        <v>-29.700000000000728</v>
      </c>
    </row>
    <row r="123" spans="1:11" s="8" customFormat="1" ht="15" customHeight="1">
      <c r="A123" s="40"/>
      <c r="B123" s="69" t="s">
        <v>129</v>
      </c>
      <c r="C123" s="69">
        <v>992</v>
      </c>
      <c r="D123" s="70" t="s">
        <v>26</v>
      </c>
      <c r="E123" s="70" t="s">
        <v>18</v>
      </c>
      <c r="F123" s="70" t="s">
        <v>189</v>
      </c>
      <c r="G123" s="70" t="s">
        <v>42</v>
      </c>
      <c r="H123" s="71">
        <v>12000</v>
      </c>
      <c r="I123" s="49">
        <v>11970.3</v>
      </c>
      <c r="J123" s="30">
        <f t="shared" si="7"/>
        <v>99.7525</v>
      </c>
      <c r="K123" s="28">
        <f t="shared" si="8"/>
        <v>-29.700000000000728</v>
      </c>
    </row>
    <row r="124" spans="1:11" s="8" customFormat="1" ht="14.25" customHeight="1">
      <c r="A124" s="40"/>
      <c r="B124" s="44" t="s">
        <v>2</v>
      </c>
      <c r="C124" s="44">
        <v>992</v>
      </c>
      <c r="D124" s="45" t="s">
        <v>26</v>
      </c>
      <c r="E124" s="45" t="s">
        <v>18</v>
      </c>
      <c r="F124" s="45" t="s">
        <v>3</v>
      </c>
      <c r="G124" s="45"/>
      <c r="H124" s="46">
        <f>H125+H127+H129</f>
        <v>2969</v>
      </c>
      <c r="I124" s="46">
        <f>I125+I127+I129</f>
        <v>2695.8999999999996</v>
      </c>
      <c r="J124" s="55">
        <f t="shared" si="7"/>
        <v>90.80161670596159</v>
      </c>
      <c r="K124" s="48">
        <f t="shared" si="8"/>
        <v>-273.10000000000036</v>
      </c>
    </row>
    <row r="125" spans="1:11" s="8" customFormat="1" ht="14.25">
      <c r="A125" s="40"/>
      <c r="B125" s="62" t="s">
        <v>58</v>
      </c>
      <c r="C125" s="62">
        <v>992</v>
      </c>
      <c r="D125" s="45" t="s">
        <v>26</v>
      </c>
      <c r="E125" s="45" t="s">
        <v>18</v>
      </c>
      <c r="F125" s="45" t="s">
        <v>61</v>
      </c>
      <c r="G125" s="45"/>
      <c r="H125" s="50">
        <f>H126</f>
        <v>1140</v>
      </c>
      <c r="I125" s="50">
        <f>I126</f>
        <v>889.9</v>
      </c>
      <c r="J125" s="30">
        <f t="shared" si="7"/>
        <v>78.06140350877193</v>
      </c>
      <c r="K125" s="28">
        <f t="shared" si="8"/>
        <v>-250.10000000000002</v>
      </c>
    </row>
    <row r="126" spans="1:11" s="8" customFormat="1" ht="14.25">
      <c r="A126" s="40"/>
      <c r="B126" s="44" t="s">
        <v>69</v>
      </c>
      <c r="C126" s="44">
        <v>992</v>
      </c>
      <c r="D126" s="45" t="s">
        <v>26</v>
      </c>
      <c r="E126" s="45" t="s">
        <v>18</v>
      </c>
      <c r="F126" s="45" t="s">
        <v>61</v>
      </c>
      <c r="G126" s="45" t="s">
        <v>68</v>
      </c>
      <c r="H126" s="50">
        <v>1140</v>
      </c>
      <c r="I126" s="50">
        <v>889.9</v>
      </c>
      <c r="J126" s="30">
        <f t="shared" si="7"/>
        <v>78.06140350877193</v>
      </c>
      <c r="K126" s="28">
        <f t="shared" si="8"/>
        <v>-250.10000000000002</v>
      </c>
    </row>
    <row r="127" spans="1:11" s="8" customFormat="1" ht="14.25">
      <c r="A127" s="40"/>
      <c r="B127" s="44" t="s">
        <v>60</v>
      </c>
      <c r="C127" s="44">
        <v>992</v>
      </c>
      <c r="D127" s="45" t="s">
        <v>26</v>
      </c>
      <c r="E127" s="45" t="s">
        <v>18</v>
      </c>
      <c r="F127" s="45" t="s">
        <v>63</v>
      </c>
      <c r="G127" s="45"/>
      <c r="H127" s="50">
        <f>H128</f>
        <v>250</v>
      </c>
      <c r="I127" s="50">
        <f>I128</f>
        <v>249.2</v>
      </c>
      <c r="J127" s="30">
        <f t="shared" si="7"/>
        <v>99.67999999999999</v>
      </c>
      <c r="K127" s="28">
        <f t="shared" si="8"/>
        <v>-0.8000000000000114</v>
      </c>
    </row>
    <row r="128" spans="1:11" s="8" customFormat="1" ht="13.5" customHeight="1">
      <c r="A128" s="40"/>
      <c r="B128" s="44" t="s">
        <v>69</v>
      </c>
      <c r="C128" s="44">
        <v>992</v>
      </c>
      <c r="D128" s="45" t="s">
        <v>26</v>
      </c>
      <c r="E128" s="45" t="s">
        <v>18</v>
      </c>
      <c r="F128" s="45" t="s">
        <v>63</v>
      </c>
      <c r="G128" s="45" t="s">
        <v>68</v>
      </c>
      <c r="H128" s="50">
        <v>250</v>
      </c>
      <c r="I128" s="50">
        <v>249.2</v>
      </c>
      <c r="J128" s="30">
        <f t="shared" si="7"/>
        <v>99.67999999999999</v>
      </c>
      <c r="K128" s="28">
        <f t="shared" si="8"/>
        <v>-0.8000000000000114</v>
      </c>
    </row>
    <row r="129" spans="1:11" s="8" customFormat="1" ht="26.25" customHeight="1">
      <c r="A129" s="31"/>
      <c r="B129" s="44" t="s">
        <v>4</v>
      </c>
      <c r="C129" s="44">
        <v>992</v>
      </c>
      <c r="D129" s="45" t="s">
        <v>26</v>
      </c>
      <c r="E129" s="45" t="s">
        <v>18</v>
      </c>
      <c r="F129" s="45" t="s">
        <v>53</v>
      </c>
      <c r="G129" s="45"/>
      <c r="H129" s="50">
        <f>H130</f>
        <v>1579</v>
      </c>
      <c r="I129" s="50">
        <f>I130</f>
        <v>1556.8</v>
      </c>
      <c r="J129" s="30">
        <f t="shared" si="7"/>
        <v>98.5940468651045</v>
      </c>
      <c r="K129" s="28">
        <f t="shared" si="8"/>
        <v>-22.200000000000045</v>
      </c>
    </row>
    <row r="130" spans="1:11" s="8" customFormat="1" ht="15.75" customHeight="1">
      <c r="A130" s="40"/>
      <c r="B130" s="44" t="s">
        <v>69</v>
      </c>
      <c r="C130" s="44">
        <v>992</v>
      </c>
      <c r="D130" s="45" t="s">
        <v>26</v>
      </c>
      <c r="E130" s="45" t="s">
        <v>18</v>
      </c>
      <c r="F130" s="45" t="s">
        <v>53</v>
      </c>
      <c r="G130" s="45" t="s">
        <v>68</v>
      </c>
      <c r="H130" s="50">
        <v>1579</v>
      </c>
      <c r="I130" s="50">
        <v>1556.8</v>
      </c>
      <c r="J130" s="30">
        <f t="shared" si="7"/>
        <v>98.5940468651045</v>
      </c>
      <c r="K130" s="28">
        <f t="shared" si="8"/>
        <v>-22.200000000000045</v>
      </c>
    </row>
    <row r="131" spans="1:11" s="8" customFormat="1" ht="15.75" customHeight="1">
      <c r="A131" s="31" t="s">
        <v>75</v>
      </c>
      <c r="B131" s="51" t="s">
        <v>38</v>
      </c>
      <c r="C131" s="51">
        <v>992</v>
      </c>
      <c r="D131" s="52" t="s">
        <v>30</v>
      </c>
      <c r="E131" s="45"/>
      <c r="F131" s="45"/>
      <c r="G131" s="45"/>
      <c r="H131" s="22">
        <f aca="true" t="shared" si="9" ref="H131:I134">H132</f>
        <v>140</v>
      </c>
      <c r="I131" s="22">
        <f t="shared" si="9"/>
        <v>140</v>
      </c>
      <c r="J131" s="30">
        <f t="shared" si="7"/>
        <v>100</v>
      </c>
      <c r="K131" s="28">
        <f t="shared" si="8"/>
        <v>0</v>
      </c>
    </row>
    <row r="132" spans="1:11" s="8" customFormat="1" ht="16.5" customHeight="1">
      <c r="A132" s="30"/>
      <c r="B132" s="41" t="s">
        <v>39</v>
      </c>
      <c r="C132" s="41">
        <v>992</v>
      </c>
      <c r="D132" s="42" t="s">
        <v>30</v>
      </c>
      <c r="E132" s="42" t="s">
        <v>30</v>
      </c>
      <c r="F132" s="45"/>
      <c r="G132" s="63"/>
      <c r="H132" s="30">
        <f t="shared" si="9"/>
        <v>140</v>
      </c>
      <c r="I132" s="30">
        <f t="shared" si="9"/>
        <v>140</v>
      </c>
      <c r="J132" s="30">
        <f t="shared" si="7"/>
        <v>100</v>
      </c>
      <c r="K132" s="28">
        <f t="shared" si="8"/>
        <v>0</v>
      </c>
    </row>
    <row r="133" spans="1:11" s="8" customFormat="1" ht="14.25">
      <c r="A133" s="30"/>
      <c r="B133" s="44" t="s">
        <v>117</v>
      </c>
      <c r="C133" s="44">
        <v>992</v>
      </c>
      <c r="D133" s="45" t="s">
        <v>30</v>
      </c>
      <c r="E133" s="45" t="s">
        <v>30</v>
      </c>
      <c r="F133" s="45" t="s">
        <v>11</v>
      </c>
      <c r="G133" s="63"/>
      <c r="H133" s="30">
        <f t="shared" si="9"/>
        <v>140</v>
      </c>
      <c r="I133" s="30">
        <f t="shared" si="9"/>
        <v>140</v>
      </c>
      <c r="J133" s="30">
        <f t="shared" si="7"/>
        <v>100</v>
      </c>
      <c r="K133" s="28">
        <f t="shared" si="8"/>
        <v>0</v>
      </c>
    </row>
    <row r="134" spans="1:43" s="12" customFormat="1" ht="25.5">
      <c r="A134" s="30"/>
      <c r="B134" s="57" t="s">
        <v>131</v>
      </c>
      <c r="C134" s="44">
        <v>992</v>
      </c>
      <c r="D134" s="45" t="s">
        <v>30</v>
      </c>
      <c r="E134" s="45" t="s">
        <v>30</v>
      </c>
      <c r="F134" s="45" t="s">
        <v>159</v>
      </c>
      <c r="G134" s="63"/>
      <c r="H134" s="30">
        <f t="shared" si="9"/>
        <v>140</v>
      </c>
      <c r="I134" s="30">
        <f t="shared" si="9"/>
        <v>140</v>
      </c>
      <c r="J134" s="30">
        <f t="shared" si="7"/>
        <v>100</v>
      </c>
      <c r="K134" s="28">
        <f t="shared" si="8"/>
        <v>0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1:11" s="8" customFormat="1" ht="14.25" customHeight="1">
      <c r="A135" s="30"/>
      <c r="B135" s="44" t="s">
        <v>69</v>
      </c>
      <c r="C135" s="44">
        <v>992</v>
      </c>
      <c r="D135" s="45" t="s">
        <v>30</v>
      </c>
      <c r="E135" s="45" t="s">
        <v>30</v>
      </c>
      <c r="F135" s="45" t="s">
        <v>159</v>
      </c>
      <c r="G135" s="63" t="s">
        <v>68</v>
      </c>
      <c r="H135" s="30">
        <v>140</v>
      </c>
      <c r="I135" s="30">
        <v>140</v>
      </c>
      <c r="J135" s="30">
        <f t="shared" si="7"/>
        <v>100</v>
      </c>
      <c r="K135" s="28">
        <f t="shared" si="8"/>
        <v>0</v>
      </c>
    </row>
    <row r="136" spans="1:11" ht="12.75">
      <c r="A136" s="22" t="s">
        <v>7</v>
      </c>
      <c r="B136" s="51" t="s">
        <v>132</v>
      </c>
      <c r="C136" s="51">
        <v>992</v>
      </c>
      <c r="D136" s="52" t="s">
        <v>40</v>
      </c>
      <c r="E136" s="45"/>
      <c r="F136" s="45"/>
      <c r="G136" s="63"/>
      <c r="H136" s="22">
        <f>H137</f>
        <v>28384.3</v>
      </c>
      <c r="I136" s="68">
        <f>I137</f>
        <v>15851.1</v>
      </c>
      <c r="J136" s="28">
        <f t="shared" si="7"/>
        <v>55.84460423544001</v>
      </c>
      <c r="K136" s="28">
        <f t="shared" si="8"/>
        <v>-12533.199999999999</v>
      </c>
    </row>
    <row r="137" spans="1:11" ht="12.75">
      <c r="A137" s="30"/>
      <c r="B137" s="41" t="s">
        <v>41</v>
      </c>
      <c r="C137" s="41">
        <v>992</v>
      </c>
      <c r="D137" s="42" t="s">
        <v>40</v>
      </c>
      <c r="E137" s="42" t="s">
        <v>17</v>
      </c>
      <c r="F137" s="42"/>
      <c r="G137" s="63"/>
      <c r="H137" s="30">
        <f>H138+H147+H149+H151</f>
        <v>28384.3</v>
      </c>
      <c r="I137" s="28">
        <f>I138+I147+I149+I151</f>
        <v>15851.1</v>
      </c>
      <c r="J137" s="28">
        <f t="shared" si="7"/>
        <v>55.84460423544001</v>
      </c>
      <c r="K137" s="28">
        <f t="shared" si="8"/>
        <v>-12533.199999999999</v>
      </c>
    </row>
    <row r="138" spans="1:11" ht="25.5">
      <c r="A138" s="30"/>
      <c r="B138" s="44" t="s">
        <v>133</v>
      </c>
      <c r="C138" s="44">
        <v>992</v>
      </c>
      <c r="D138" s="45" t="s">
        <v>40</v>
      </c>
      <c r="E138" s="45" t="s">
        <v>17</v>
      </c>
      <c r="F138" s="45" t="s">
        <v>31</v>
      </c>
      <c r="G138" s="63"/>
      <c r="H138" s="30">
        <f>H139+H142+H144</f>
        <v>3260</v>
      </c>
      <c r="I138" s="30">
        <f>I139+I142+I144</f>
        <v>3221.9</v>
      </c>
      <c r="J138" s="28">
        <f t="shared" si="7"/>
        <v>98.83128834355828</v>
      </c>
      <c r="K138" s="28">
        <f t="shared" si="8"/>
        <v>-38.09999999999991</v>
      </c>
    </row>
    <row r="139" spans="1:11" ht="24.75" customHeight="1">
      <c r="A139" s="30"/>
      <c r="B139" s="44" t="s">
        <v>134</v>
      </c>
      <c r="C139" s="44">
        <v>992</v>
      </c>
      <c r="D139" s="45" t="s">
        <v>40</v>
      </c>
      <c r="E139" s="45" t="s">
        <v>17</v>
      </c>
      <c r="F139" s="45" t="s">
        <v>43</v>
      </c>
      <c r="G139" s="63"/>
      <c r="H139" s="30">
        <f>H140+H141</f>
        <v>2858</v>
      </c>
      <c r="I139" s="30">
        <f>I140+I141</f>
        <v>2822</v>
      </c>
      <c r="J139" s="28">
        <f>J140</f>
        <v>100</v>
      </c>
      <c r="K139" s="30">
        <f>K140</f>
        <v>0</v>
      </c>
    </row>
    <row r="140" spans="1:11" ht="39.75" customHeight="1">
      <c r="A140" s="30"/>
      <c r="B140" s="44" t="s">
        <v>135</v>
      </c>
      <c r="C140" s="44">
        <v>992</v>
      </c>
      <c r="D140" s="45" t="s">
        <v>40</v>
      </c>
      <c r="E140" s="45" t="s">
        <v>17</v>
      </c>
      <c r="F140" s="45" t="s">
        <v>160</v>
      </c>
      <c r="G140" s="63" t="s">
        <v>161</v>
      </c>
      <c r="H140" s="30">
        <v>2822</v>
      </c>
      <c r="I140" s="30">
        <v>2822</v>
      </c>
      <c r="J140" s="28">
        <f t="shared" si="7"/>
        <v>100</v>
      </c>
      <c r="K140" s="28">
        <f t="shared" si="8"/>
        <v>0</v>
      </c>
    </row>
    <row r="141" spans="1:11" ht="39.75" customHeight="1">
      <c r="A141" s="30"/>
      <c r="B141" s="69" t="s">
        <v>190</v>
      </c>
      <c r="C141" s="69">
        <v>992</v>
      </c>
      <c r="D141" s="70" t="s">
        <v>40</v>
      </c>
      <c r="E141" s="70" t="s">
        <v>17</v>
      </c>
      <c r="F141" s="70" t="s">
        <v>191</v>
      </c>
      <c r="G141" s="77" t="s">
        <v>192</v>
      </c>
      <c r="H141" s="78">
        <v>36</v>
      </c>
      <c r="I141" s="30"/>
      <c r="J141" s="28">
        <f t="shared" si="7"/>
        <v>0</v>
      </c>
      <c r="K141" s="28">
        <f t="shared" si="8"/>
        <v>-36</v>
      </c>
    </row>
    <row r="142" spans="1:11" ht="27.75" customHeight="1">
      <c r="A142" s="30"/>
      <c r="B142" s="44" t="s">
        <v>136</v>
      </c>
      <c r="C142" s="44">
        <v>992</v>
      </c>
      <c r="D142" s="45" t="s">
        <v>40</v>
      </c>
      <c r="E142" s="45" t="s">
        <v>17</v>
      </c>
      <c r="F142" s="45" t="s">
        <v>162</v>
      </c>
      <c r="G142" s="63"/>
      <c r="H142" s="30">
        <f>H143</f>
        <v>50</v>
      </c>
      <c r="I142" s="30">
        <f>I143</f>
        <v>49.9</v>
      </c>
      <c r="J142" s="30">
        <f t="shared" si="7"/>
        <v>99.8</v>
      </c>
      <c r="K142" s="28">
        <f t="shared" si="8"/>
        <v>-0.10000000000000142</v>
      </c>
    </row>
    <row r="143" spans="1:11" ht="12.75" customHeight="1">
      <c r="A143" s="30"/>
      <c r="B143" s="44" t="s">
        <v>69</v>
      </c>
      <c r="C143" s="44">
        <v>992</v>
      </c>
      <c r="D143" s="45" t="s">
        <v>40</v>
      </c>
      <c r="E143" s="45" t="s">
        <v>17</v>
      </c>
      <c r="F143" s="45" t="s">
        <v>162</v>
      </c>
      <c r="G143" s="63" t="s">
        <v>68</v>
      </c>
      <c r="H143" s="30">
        <v>50</v>
      </c>
      <c r="I143" s="30">
        <v>49.9</v>
      </c>
      <c r="J143" s="30">
        <f t="shared" si="7"/>
        <v>99.8</v>
      </c>
      <c r="K143" s="28">
        <f t="shared" si="8"/>
        <v>-0.10000000000000142</v>
      </c>
    </row>
    <row r="144" spans="1:11" ht="27.75" customHeight="1">
      <c r="A144" s="30"/>
      <c r="B144" s="44" t="s">
        <v>134</v>
      </c>
      <c r="C144" s="44">
        <v>992</v>
      </c>
      <c r="D144" s="45" t="s">
        <v>40</v>
      </c>
      <c r="E144" s="45" t="s">
        <v>17</v>
      </c>
      <c r="F144" s="45" t="s">
        <v>32</v>
      </c>
      <c r="G144" s="63"/>
      <c r="H144" s="30">
        <f>H145+H146</f>
        <v>352</v>
      </c>
      <c r="I144" s="30">
        <f>I145+I146</f>
        <v>350</v>
      </c>
      <c r="J144" s="28">
        <f t="shared" si="7"/>
        <v>99.43181818181819</v>
      </c>
      <c r="K144" s="28">
        <f t="shared" si="8"/>
        <v>-2</v>
      </c>
    </row>
    <row r="145" spans="1:11" ht="35.25" customHeight="1">
      <c r="A145" s="30"/>
      <c r="B145" s="44" t="s">
        <v>135</v>
      </c>
      <c r="C145" s="44">
        <v>992</v>
      </c>
      <c r="D145" s="45" t="s">
        <v>40</v>
      </c>
      <c r="E145" s="45" t="s">
        <v>17</v>
      </c>
      <c r="F145" s="45" t="s">
        <v>163</v>
      </c>
      <c r="G145" s="63" t="s">
        <v>161</v>
      </c>
      <c r="H145" s="30">
        <v>350</v>
      </c>
      <c r="I145" s="30">
        <v>350</v>
      </c>
      <c r="J145" s="28">
        <f>I145/H145%</f>
        <v>100</v>
      </c>
      <c r="K145" s="28">
        <f t="shared" si="8"/>
        <v>0</v>
      </c>
    </row>
    <row r="146" spans="1:11" ht="35.25" customHeight="1">
      <c r="A146" s="30"/>
      <c r="B146" s="69" t="s">
        <v>190</v>
      </c>
      <c r="C146" s="69">
        <v>992</v>
      </c>
      <c r="D146" s="70" t="s">
        <v>40</v>
      </c>
      <c r="E146" s="70" t="s">
        <v>17</v>
      </c>
      <c r="F146" s="70" t="s">
        <v>193</v>
      </c>
      <c r="G146" s="77" t="s">
        <v>192</v>
      </c>
      <c r="H146" s="78">
        <v>2</v>
      </c>
      <c r="I146" s="30"/>
      <c r="J146" s="28">
        <f>I146/H146%</f>
        <v>0</v>
      </c>
      <c r="K146" s="28">
        <f t="shared" si="8"/>
        <v>-2</v>
      </c>
    </row>
    <row r="147" spans="1:11" ht="35.25" customHeight="1">
      <c r="A147" s="30"/>
      <c r="B147" s="69" t="s">
        <v>194</v>
      </c>
      <c r="C147" s="69">
        <v>992</v>
      </c>
      <c r="D147" s="70" t="s">
        <v>40</v>
      </c>
      <c r="E147" s="70" t="s">
        <v>17</v>
      </c>
      <c r="F147" s="70" t="s">
        <v>189</v>
      </c>
      <c r="G147" s="77"/>
      <c r="H147" s="78">
        <f>H148</f>
        <v>498</v>
      </c>
      <c r="I147" s="30">
        <v>498</v>
      </c>
      <c r="J147" s="28">
        <f aca="true" t="shared" si="10" ref="J147:J153">I147/H147%</f>
        <v>99.99999999999999</v>
      </c>
      <c r="K147" s="28">
        <f t="shared" si="8"/>
        <v>0</v>
      </c>
    </row>
    <row r="148" spans="1:11" ht="35.25" customHeight="1">
      <c r="A148" s="30"/>
      <c r="B148" s="69" t="s">
        <v>190</v>
      </c>
      <c r="C148" s="69">
        <v>992</v>
      </c>
      <c r="D148" s="70" t="s">
        <v>40</v>
      </c>
      <c r="E148" s="70" t="s">
        <v>17</v>
      </c>
      <c r="F148" s="70" t="s">
        <v>189</v>
      </c>
      <c r="G148" s="77" t="s">
        <v>192</v>
      </c>
      <c r="H148" s="78">
        <v>498</v>
      </c>
      <c r="I148" s="30">
        <v>498</v>
      </c>
      <c r="J148" s="28">
        <f t="shared" si="10"/>
        <v>99.99999999999999</v>
      </c>
      <c r="K148" s="28">
        <f t="shared" si="8"/>
        <v>0</v>
      </c>
    </row>
    <row r="149" spans="1:11" ht="44.25" customHeight="1" thickBot="1">
      <c r="A149" s="30"/>
      <c r="B149" s="79" t="s">
        <v>195</v>
      </c>
      <c r="C149" s="69">
        <v>992</v>
      </c>
      <c r="D149" s="70" t="s">
        <v>40</v>
      </c>
      <c r="E149" s="70" t="s">
        <v>17</v>
      </c>
      <c r="F149" s="70" t="s">
        <v>196</v>
      </c>
      <c r="G149" s="77"/>
      <c r="H149" s="78">
        <v>614.2</v>
      </c>
      <c r="I149" s="30">
        <v>547.5</v>
      </c>
      <c r="J149" s="28">
        <f t="shared" si="10"/>
        <v>89.14034516444154</v>
      </c>
      <c r="K149" s="28">
        <f t="shared" si="8"/>
        <v>-66.70000000000005</v>
      </c>
    </row>
    <row r="150" spans="1:11" ht="35.25" customHeight="1">
      <c r="A150" s="30"/>
      <c r="B150" s="69" t="s">
        <v>190</v>
      </c>
      <c r="C150" s="69">
        <v>992</v>
      </c>
      <c r="D150" s="70" t="s">
        <v>40</v>
      </c>
      <c r="E150" s="70" t="s">
        <v>17</v>
      </c>
      <c r="F150" s="70" t="s">
        <v>196</v>
      </c>
      <c r="G150" s="77" t="s">
        <v>192</v>
      </c>
      <c r="H150" s="78">
        <v>614.2</v>
      </c>
      <c r="I150" s="30">
        <v>547.5</v>
      </c>
      <c r="J150" s="28">
        <f t="shared" si="10"/>
        <v>89.14034516444154</v>
      </c>
      <c r="K150" s="28">
        <f t="shared" si="8"/>
        <v>-66.70000000000005</v>
      </c>
    </row>
    <row r="151" spans="1:11" ht="119.25" customHeight="1">
      <c r="A151" s="30"/>
      <c r="B151" s="69" t="s">
        <v>197</v>
      </c>
      <c r="C151" s="69">
        <v>992</v>
      </c>
      <c r="D151" s="70" t="s">
        <v>40</v>
      </c>
      <c r="E151" s="70" t="s">
        <v>17</v>
      </c>
      <c r="F151" s="70" t="s">
        <v>198</v>
      </c>
      <c r="G151" s="77"/>
      <c r="H151" s="78">
        <f>H152</f>
        <v>24012.1</v>
      </c>
      <c r="I151" s="28">
        <f>I152</f>
        <v>11583.7</v>
      </c>
      <c r="J151" s="28">
        <f t="shared" si="10"/>
        <v>48.241095114546425</v>
      </c>
      <c r="K151" s="28">
        <f t="shared" si="8"/>
        <v>-12428.399999999998</v>
      </c>
    </row>
    <row r="152" spans="1:11" ht="74.25" customHeight="1">
      <c r="A152" s="30"/>
      <c r="B152" s="69" t="s">
        <v>199</v>
      </c>
      <c r="C152" s="69">
        <v>992</v>
      </c>
      <c r="D152" s="70" t="s">
        <v>40</v>
      </c>
      <c r="E152" s="70" t="s">
        <v>17</v>
      </c>
      <c r="F152" s="70" t="s">
        <v>200</v>
      </c>
      <c r="G152" s="77"/>
      <c r="H152" s="78">
        <f>H153</f>
        <v>24012.1</v>
      </c>
      <c r="I152" s="28">
        <f>I153</f>
        <v>11583.7</v>
      </c>
      <c r="J152" s="28">
        <f t="shared" si="10"/>
        <v>48.241095114546425</v>
      </c>
      <c r="K152" s="28">
        <f t="shared" si="8"/>
        <v>-12428.399999999998</v>
      </c>
    </row>
    <row r="153" spans="1:11" ht="35.25" customHeight="1">
      <c r="A153" s="30"/>
      <c r="B153" s="80" t="s">
        <v>190</v>
      </c>
      <c r="C153" s="69">
        <v>992</v>
      </c>
      <c r="D153" s="70" t="s">
        <v>40</v>
      </c>
      <c r="E153" s="70" t="s">
        <v>17</v>
      </c>
      <c r="F153" s="70" t="s">
        <v>200</v>
      </c>
      <c r="G153" s="77" t="s">
        <v>192</v>
      </c>
      <c r="H153" s="78">
        <v>24012.1</v>
      </c>
      <c r="I153" s="28">
        <v>11583.7</v>
      </c>
      <c r="J153" s="28">
        <f t="shared" si="10"/>
        <v>48.241095114546425</v>
      </c>
      <c r="K153" s="28">
        <f t="shared" si="8"/>
        <v>-12428.399999999998</v>
      </c>
    </row>
    <row r="154" spans="1:11" ht="12.75">
      <c r="A154" s="22" t="s">
        <v>54</v>
      </c>
      <c r="B154" s="51" t="s">
        <v>137</v>
      </c>
      <c r="C154" s="51">
        <v>992</v>
      </c>
      <c r="D154" s="52" t="s">
        <v>37</v>
      </c>
      <c r="E154" s="45"/>
      <c r="F154" s="45"/>
      <c r="G154" s="63"/>
      <c r="H154" s="22">
        <f aca="true" t="shared" si="11" ref="H154:I157">H155</f>
        <v>235</v>
      </c>
      <c r="I154" s="22">
        <f t="shared" si="11"/>
        <v>183.7</v>
      </c>
      <c r="J154" s="22">
        <f t="shared" si="7"/>
        <v>78.17021276595744</v>
      </c>
      <c r="K154" s="68">
        <f t="shared" si="8"/>
        <v>-51.30000000000001</v>
      </c>
    </row>
    <row r="155" spans="1:11" ht="12.75">
      <c r="A155" s="30"/>
      <c r="B155" s="41" t="s">
        <v>138</v>
      </c>
      <c r="C155" s="41">
        <v>992</v>
      </c>
      <c r="D155" s="42" t="s">
        <v>37</v>
      </c>
      <c r="E155" s="42" t="s">
        <v>17</v>
      </c>
      <c r="F155" s="42"/>
      <c r="G155" s="63"/>
      <c r="H155" s="30">
        <f t="shared" si="11"/>
        <v>235</v>
      </c>
      <c r="I155" s="30">
        <f t="shared" si="11"/>
        <v>183.7</v>
      </c>
      <c r="J155" s="30">
        <f t="shared" si="7"/>
        <v>78.17021276595744</v>
      </c>
      <c r="K155" s="28">
        <f t="shared" si="8"/>
        <v>-51.30000000000001</v>
      </c>
    </row>
    <row r="156" spans="1:11" ht="25.5">
      <c r="A156" s="30"/>
      <c r="B156" s="44" t="s">
        <v>5</v>
      </c>
      <c r="C156" s="44">
        <v>992</v>
      </c>
      <c r="D156" s="45" t="s">
        <v>37</v>
      </c>
      <c r="E156" s="45" t="s">
        <v>17</v>
      </c>
      <c r="F156" s="45" t="s">
        <v>6</v>
      </c>
      <c r="G156" s="63"/>
      <c r="H156" s="30">
        <f t="shared" si="11"/>
        <v>235</v>
      </c>
      <c r="I156" s="30">
        <f t="shared" si="11"/>
        <v>183.7</v>
      </c>
      <c r="J156" s="30">
        <f t="shared" si="7"/>
        <v>78.17021276595744</v>
      </c>
      <c r="K156" s="28">
        <f t="shared" si="8"/>
        <v>-51.30000000000001</v>
      </c>
    </row>
    <row r="157" spans="1:11" ht="25.5">
      <c r="A157" s="30"/>
      <c r="B157" s="44" t="s">
        <v>139</v>
      </c>
      <c r="C157" s="44">
        <v>992</v>
      </c>
      <c r="D157" s="45" t="s">
        <v>37</v>
      </c>
      <c r="E157" s="45" t="s">
        <v>17</v>
      </c>
      <c r="F157" s="45" t="s">
        <v>1</v>
      </c>
      <c r="G157" s="63"/>
      <c r="H157" s="30">
        <f t="shared" si="11"/>
        <v>235</v>
      </c>
      <c r="I157" s="30">
        <f t="shared" si="11"/>
        <v>183.7</v>
      </c>
      <c r="J157" s="30">
        <f aca="true" t="shared" si="12" ref="J157:J162">I157/H157%</f>
        <v>78.17021276595744</v>
      </c>
      <c r="K157" s="28">
        <f aca="true" t="shared" si="13" ref="K157:K162">I157-H157</f>
        <v>-51.30000000000001</v>
      </c>
    </row>
    <row r="158" spans="1:11" ht="27" customHeight="1">
      <c r="A158" s="30"/>
      <c r="B158" s="44" t="s">
        <v>46</v>
      </c>
      <c r="C158" s="44">
        <v>992</v>
      </c>
      <c r="D158" s="45" t="s">
        <v>37</v>
      </c>
      <c r="E158" s="45" t="s">
        <v>17</v>
      </c>
      <c r="F158" s="45" t="s">
        <v>1</v>
      </c>
      <c r="G158" s="63" t="s">
        <v>65</v>
      </c>
      <c r="H158" s="30">
        <v>235</v>
      </c>
      <c r="I158" s="30">
        <v>183.7</v>
      </c>
      <c r="J158" s="30">
        <f t="shared" si="12"/>
        <v>78.17021276595744</v>
      </c>
      <c r="K158" s="28">
        <f t="shared" si="13"/>
        <v>-51.30000000000001</v>
      </c>
    </row>
    <row r="159" spans="1:11" ht="12.75">
      <c r="A159" s="22" t="s">
        <v>140</v>
      </c>
      <c r="B159" s="51" t="s">
        <v>141</v>
      </c>
      <c r="C159" s="51">
        <v>992</v>
      </c>
      <c r="D159" s="52" t="s">
        <v>50</v>
      </c>
      <c r="E159" s="52" t="s">
        <v>153</v>
      </c>
      <c r="F159" s="52"/>
      <c r="G159" s="64"/>
      <c r="H159" s="22">
        <f>H161</f>
        <v>90</v>
      </c>
      <c r="I159" s="22">
        <f>I161</f>
        <v>32.9</v>
      </c>
      <c r="J159" s="30">
        <f t="shared" si="12"/>
        <v>36.55555555555555</v>
      </c>
      <c r="K159" s="28">
        <f t="shared" si="13"/>
        <v>-57.1</v>
      </c>
    </row>
    <row r="160" spans="1:11" ht="12.75">
      <c r="A160" s="30"/>
      <c r="B160" s="44" t="s">
        <v>117</v>
      </c>
      <c r="C160" s="44">
        <v>992</v>
      </c>
      <c r="D160" s="45" t="s">
        <v>50</v>
      </c>
      <c r="E160" s="45" t="s">
        <v>23</v>
      </c>
      <c r="F160" s="45" t="s">
        <v>11</v>
      </c>
      <c r="G160" s="63"/>
      <c r="H160" s="30">
        <f>H161</f>
        <v>90</v>
      </c>
      <c r="I160" s="30">
        <f>I161</f>
        <v>32.9</v>
      </c>
      <c r="J160" s="30">
        <f t="shared" si="12"/>
        <v>36.55555555555555</v>
      </c>
      <c r="K160" s="28">
        <f t="shared" si="13"/>
        <v>-57.1</v>
      </c>
    </row>
    <row r="161" spans="1:11" ht="52.5" customHeight="1">
      <c r="A161" s="30"/>
      <c r="B161" s="57" t="s">
        <v>142</v>
      </c>
      <c r="C161" s="44">
        <v>992</v>
      </c>
      <c r="D161" s="45" t="s">
        <v>50</v>
      </c>
      <c r="E161" s="45" t="s">
        <v>23</v>
      </c>
      <c r="F161" s="45" t="s">
        <v>164</v>
      </c>
      <c r="G161" s="63"/>
      <c r="H161" s="30">
        <f>H162</f>
        <v>90</v>
      </c>
      <c r="I161" s="30">
        <f>I162</f>
        <v>32.9</v>
      </c>
      <c r="J161" s="30">
        <f t="shared" si="12"/>
        <v>36.55555555555555</v>
      </c>
      <c r="K161" s="28">
        <f t="shared" si="13"/>
        <v>-57.1</v>
      </c>
    </row>
    <row r="162" spans="1:11" ht="39" customHeight="1">
      <c r="A162" s="30"/>
      <c r="B162" s="44" t="s">
        <v>143</v>
      </c>
      <c r="C162" s="44">
        <v>992</v>
      </c>
      <c r="D162" s="45" t="s">
        <v>50</v>
      </c>
      <c r="E162" s="45" t="s">
        <v>23</v>
      </c>
      <c r="F162" s="45" t="s">
        <v>164</v>
      </c>
      <c r="G162" s="63" t="s">
        <v>68</v>
      </c>
      <c r="H162" s="30">
        <v>90</v>
      </c>
      <c r="I162" s="30">
        <v>32.9</v>
      </c>
      <c r="J162" s="30">
        <f t="shared" si="12"/>
        <v>36.55555555555555</v>
      </c>
      <c r="K162" s="28">
        <f t="shared" si="13"/>
        <v>-57.1</v>
      </c>
    </row>
    <row r="163" spans="1:11" ht="30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6"/>
      <c r="K163" s="65"/>
    </row>
    <row r="164" spans="1:11" ht="28.5" customHeight="1">
      <c r="A164" s="65"/>
      <c r="B164" s="85" t="s">
        <v>203</v>
      </c>
      <c r="C164" s="85"/>
      <c r="D164" s="85"/>
      <c r="E164" s="67" t="s">
        <v>166</v>
      </c>
      <c r="F164" s="67"/>
      <c r="I164" s="86" t="s">
        <v>201</v>
      </c>
      <c r="J164" s="87"/>
      <c r="K164" s="65"/>
    </row>
    <row r="165" spans="1:11" ht="12.75">
      <c r="A165" s="65"/>
      <c r="B165" s="65"/>
      <c r="C165" s="65"/>
      <c r="D165" s="65"/>
      <c r="E165" s="65"/>
      <c r="F165" s="65"/>
      <c r="G165" s="65"/>
      <c r="H165" s="65"/>
      <c r="I165" s="65"/>
      <c r="J165" s="66"/>
      <c r="K165" s="65"/>
    </row>
    <row r="166" spans="1:11" ht="12.75">
      <c r="A166" s="65"/>
      <c r="B166" s="65"/>
      <c r="C166" s="65"/>
      <c r="D166" s="65"/>
      <c r="E166" s="65"/>
      <c r="F166" s="65"/>
      <c r="G166" s="65"/>
      <c r="H166" s="65"/>
      <c r="I166" s="65"/>
      <c r="J166" s="66"/>
      <c r="K166" s="65"/>
    </row>
    <row r="167" spans="1:11" ht="12.75">
      <c r="A167" s="65"/>
      <c r="B167" s="65"/>
      <c r="C167" s="65"/>
      <c r="D167" s="65"/>
      <c r="E167" s="65"/>
      <c r="F167" s="65"/>
      <c r="G167" s="65"/>
      <c r="H167" s="65"/>
      <c r="I167" s="65"/>
      <c r="J167" s="66"/>
      <c r="K167" s="65"/>
    </row>
    <row r="168" spans="1:11" ht="12.75">
      <c r="A168" s="65"/>
      <c r="B168" s="65"/>
      <c r="C168" s="65"/>
      <c r="D168" s="65"/>
      <c r="E168" s="65"/>
      <c r="F168" s="65"/>
      <c r="G168" s="65"/>
      <c r="H168" s="65"/>
      <c r="I168" s="65"/>
      <c r="J168" s="66"/>
      <c r="K168" s="65"/>
    </row>
    <row r="169" spans="1:11" ht="12.75">
      <c r="A169" s="65"/>
      <c r="B169" s="65"/>
      <c r="C169" s="65"/>
      <c r="D169" s="65"/>
      <c r="E169" s="65"/>
      <c r="F169" s="65"/>
      <c r="G169" s="65"/>
      <c r="H169" s="65"/>
      <c r="I169" s="65"/>
      <c r="J169" s="66"/>
      <c r="K169" s="65"/>
    </row>
    <row r="170" spans="1:11" ht="12.75">
      <c r="A170" s="65"/>
      <c r="B170" s="65"/>
      <c r="C170" s="65"/>
      <c r="D170" s="65"/>
      <c r="E170" s="65"/>
      <c r="F170" s="65"/>
      <c r="G170" s="65"/>
      <c r="H170" s="65"/>
      <c r="I170" s="65"/>
      <c r="J170" s="66"/>
      <c r="K170" s="65"/>
    </row>
    <row r="171" spans="1:11" ht="12.75">
      <c r="A171" s="65"/>
      <c r="B171" s="65"/>
      <c r="C171" s="65"/>
      <c r="D171" s="65"/>
      <c r="E171" s="65"/>
      <c r="F171" s="65"/>
      <c r="G171" s="65"/>
      <c r="H171" s="65"/>
      <c r="I171" s="65"/>
      <c r="J171" s="66"/>
      <c r="K171" s="65"/>
    </row>
    <row r="172" spans="1:11" ht="12.75">
      <c r="A172" s="65"/>
      <c r="B172" s="65"/>
      <c r="C172" s="65"/>
      <c r="D172" s="65"/>
      <c r="E172" s="65"/>
      <c r="F172" s="65"/>
      <c r="G172" s="65"/>
      <c r="H172" s="65"/>
      <c r="I172" s="65"/>
      <c r="J172" s="66"/>
      <c r="K172" s="65"/>
    </row>
    <row r="173" spans="1:11" ht="12.75">
      <c r="A173" s="65"/>
      <c r="B173" s="65"/>
      <c r="C173" s="65"/>
      <c r="D173" s="65"/>
      <c r="E173" s="65"/>
      <c r="F173" s="65"/>
      <c r="G173" s="65"/>
      <c r="H173" s="65"/>
      <c r="I173" s="65"/>
      <c r="J173" s="66"/>
      <c r="K173" s="65"/>
    </row>
    <row r="174" spans="1:11" ht="12.75">
      <c r="A174" s="65"/>
      <c r="B174" s="65"/>
      <c r="C174" s="65"/>
      <c r="D174" s="65"/>
      <c r="E174" s="65"/>
      <c r="F174" s="65"/>
      <c r="G174" s="65"/>
      <c r="H174" s="65"/>
      <c r="I174" s="65"/>
      <c r="J174" s="66"/>
      <c r="K174" s="65"/>
    </row>
    <row r="175" spans="1:11" ht="12.75">
      <c r="A175" s="65"/>
      <c r="B175" s="65"/>
      <c r="C175" s="65"/>
      <c r="D175" s="65"/>
      <c r="E175" s="65"/>
      <c r="F175" s="65"/>
      <c r="G175" s="65"/>
      <c r="H175" s="65"/>
      <c r="I175" s="65"/>
      <c r="J175" s="66"/>
      <c r="K175" s="65"/>
    </row>
    <row r="176" spans="1:11" ht="12.75">
      <c r="A176" s="65"/>
      <c r="B176" s="65"/>
      <c r="C176" s="65"/>
      <c r="D176" s="65"/>
      <c r="E176" s="65"/>
      <c r="F176" s="65"/>
      <c r="G176" s="65"/>
      <c r="H176" s="65"/>
      <c r="I176" s="65"/>
      <c r="J176" s="66"/>
      <c r="K176" s="65"/>
    </row>
    <row r="177" spans="1:11" ht="12.75">
      <c r="A177" s="65"/>
      <c r="B177" s="65"/>
      <c r="C177" s="65"/>
      <c r="D177" s="65"/>
      <c r="E177" s="65"/>
      <c r="F177" s="65"/>
      <c r="G177" s="65"/>
      <c r="H177" s="65"/>
      <c r="I177" s="65"/>
      <c r="J177" s="66"/>
      <c r="K177" s="65"/>
    </row>
    <row r="178" spans="1:11" ht="12.75">
      <c r="A178" s="65"/>
      <c r="B178" s="65"/>
      <c r="C178" s="65"/>
      <c r="D178" s="65"/>
      <c r="E178" s="65"/>
      <c r="F178" s="65"/>
      <c r="G178" s="65"/>
      <c r="H178" s="65"/>
      <c r="I178" s="65"/>
      <c r="J178" s="66"/>
      <c r="K178" s="65"/>
    </row>
    <row r="179" spans="1:11" ht="12.75">
      <c r="A179" s="65"/>
      <c r="B179" s="65"/>
      <c r="C179" s="65"/>
      <c r="D179" s="65"/>
      <c r="E179" s="65"/>
      <c r="F179" s="65"/>
      <c r="G179" s="65"/>
      <c r="H179" s="65"/>
      <c r="I179" s="65"/>
      <c r="J179" s="66"/>
      <c r="K179" s="65"/>
    </row>
    <row r="180" spans="1:11" ht="12.75">
      <c r="A180" s="65"/>
      <c r="B180" s="65"/>
      <c r="C180" s="65"/>
      <c r="D180" s="65"/>
      <c r="E180" s="65"/>
      <c r="F180" s="65"/>
      <c r="G180" s="65"/>
      <c r="H180" s="65"/>
      <c r="I180" s="65"/>
      <c r="J180" s="66"/>
      <c r="K180" s="65"/>
    </row>
    <row r="181" spans="1:11" ht="12.75">
      <c r="A181" s="65"/>
      <c r="B181" s="65"/>
      <c r="C181" s="65"/>
      <c r="D181" s="65"/>
      <c r="E181" s="65"/>
      <c r="F181" s="65"/>
      <c r="G181" s="65"/>
      <c r="H181" s="65"/>
      <c r="I181" s="65"/>
      <c r="J181" s="66"/>
      <c r="K181" s="65"/>
    </row>
    <row r="182" spans="1:11" ht="12.75">
      <c r="A182" s="65"/>
      <c r="B182" s="65"/>
      <c r="C182" s="65"/>
      <c r="D182" s="65"/>
      <c r="E182" s="65"/>
      <c r="F182" s="65"/>
      <c r="G182" s="65"/>
      <c r="H182" s="65"/>
      <c r="I182" s="65"/>
      <c r="J182" s="66"/>
      <c r="K182" s="65"/>
    </row>
    <row r="183" spans="1:11" ht="12.75">
      <c r="A183" s="65"/>
      <c r="B183" s="65"/>
      <c r="C183" s="65"/>
      <c r="D183" s="65"/>
      <c r="E183" s="65"/>
      <c r="F183" s="65"/>
      <c r="G183" s="65"/>
      <c r="H183" s="65"/>
      <c r="I183" s="65"/>
      <c r="J183" s="66"/>
      <c r="K183" s="65"/>
    </row>
    <row r="184" spans="1:11" ht="12.75">
      <c r="A184" s="65"/>
      <c r="B184" s="65"/>
      <c r="C184" s="65"/>
      <c r="D184" s="65"/>
      <c r="E184" s="65"/>
      <c r="F184" s="65"/>
      <c r="G184" s="65"/>
      <c r="H184" s="65"/>
      <c r="I184" s="65"/>
      <c r="J184" s="66"/>
      <c r="K184" s="65"/>
    </row>
    <row r="185" spans="1:11" ht="12.75">
      <c r="A185" s="65"/>
      <c r="B185" s="65"/>
      <c r="C185" s="65"/>
      <c r="D185" s="65"/>
      <c r="E185" s="65"/>
      <c r="F185" s="65"/>
      <c r="G185" s="65"/>
      <c r="H185" s="65"/>
      <c r="I185" s="65"/>
      <c r="J185" s="66"/>
      <c r="K185" s="65"/>
    </row>
    <row r="186" spans="1:11" ht="12.75">
      <c r="A186" s="65"/>
      <c r="B186" s="65"/>
      <c r="C186" s="65"/>
      <c r="D186" s="65"/>
      <c r="E186" s="65"/>
      <c r="F186" s="65"/>
      <c r="G186" s="65"/>
      <c r="H186" s="65"/>
      <c r="I186" s="65"/>
      <c r="J186" s="66"/>
      <c r="K186" s="65"/>
    </row>
    <row r="187" spans="1:11" ht="12.75">
      <c r="A187" s="65"/>
      <c r="B187" s="65"/>
      <c r="C187" s="65"/>
      <c r="D187" s="65"/>
      <c r="E187" s="65"/>
      <c r="F187" s="65"/>
      <c r="G187" s="65"/>
      <c r="H187" s="65"/>
      <c r="I187" s="65"/>
      <c r="J187" s="66"/>
      <c r="K187" s="65"/>
    </row>
    <row r="188" spans="1:11" ht="12.75">
      <c r="A188" s="65"/>
      <c r="B188" s="65"/>
      <c r="C188" s="65"/>
      <c r="D188" s="65"/>
      <c r="E188" s="65"/>
      <c r="F188" s="65"/>
      <c r="G188" s="65"/>
      <c r="H188" s="65"/>
      <c r="I188" s="65"/>
      <c r="J188" s="66"/>
      <c r="K188" s="65"/>
    </row>
    <row r="189" spans="1:11" ht="12.75">
      <c r="A189" s="65"/>
      <c r="B189" s="65"/>
      <c r="C189" s="65"/>
      <c r="D189" s="65"/>
      <c r="E189" s="65"/>
      <c r="F189" s="65"/>
      <c r="G189" s="65"/>
      <c r="H189" s="65"/>
      <c r="I189" s="65"/>
      <c r="J189" s="66"/>
      <c r="K189" s="65"/>
    </row>
    <row r="190" spans="1:11" ht="12.75">
      <c r="A190" s="65"/>
      <c r="B190" s="65"/>
      <c r="C190" s="65"/>
      <c r="D190" s="65"/>
      <c r="E190" s="65"/>
      <c r="F190" s="65"/>
      <c r="G190" s="65"/>
      <c r="H190" s="65"/>
      <c r="I190" s="65"/>
      <c r="J190" s="66"/>
      <c r="K190" s="65"/>
    </row>
    <row r="191" spans="1:11" ht="12.75">
      <c r="A191" s="65"/>
      <c r="B191" s="65"/>
      <c r="C191" s="65"/>
      <c r="D191" s="65"/>
      <c r="E191" s="65"/>
      <c r="F191" s="65"/>
      <c r="G191" s="65"/>
      <c r="H191" s="65"/>
      <c r="I191" s="65"/>
      <c r="J191" s="66"/>
      <c r="K191" s="65"/>
    </row>
    <row r="192" spans="1:11" ht="12.75">
      <c r="A192" s="65"/>
      <c r="B192" s="65"/>
      <c r="C192" s="65"/>
      <c r="D192" s="65"/>
      <c r="E192" s="65"/>
      <c r="F192" s="65"/>
      <c r="G192" s="65"/>
      <c r="H192" s="65"/>
      <c r="I192" s="65"/>
      <c r="J192" s="66"/>
      <c r="K192" s="65"/>
    </row>
    <row r="193" spans="1:11" ht="12.75">
      <c r="A193" s="65"/>
      <c r="B193" s="65"/>
      <c r="C193" s="65"/>
      <c r="D193" s="65"/>
      <c r="E193" s="65"/>
      <c r="F193" s="65"/>
      <c r="G193" s="65"/>
      <c r="H193" s="65"/>
      <c r="I193" s="65"/>
      <c r="J193" s="66"/>
      <c r="K193" s="65"/>
    </row>
    <row r="194" spans="1:11" ht="12.75">
      <c r="A194" s="65"/>
      <c r="B194" s="65"/>
      <c r="C194" s="65"/>
      <c r="D194" s="65"/>
      <c r="E194" s="65"/>
      <c r="F194" s="65"/>
      <c r="G194" s="65"/>
      <c r="H194" s="65"/>
      <c r="I194" s="65"/>
      <c r="J194" s="66"/>
      <c r="K194" s="65"/>
    </row>
    <row r="195" spans="1:11" ht="12.75">
      <c r="A195" s="65"/>
      <c r="B195" s="65"/>
      <c r="C195" s="65"/>
      <c r="D195" s="65"/>
      <c r="E195" s="65"/>
      <c r="F195" s="65"/>
      <c r="G195" s="65"/>
      <c r="H195" s="65"/>
      <c r="I195" s="65"/>
      <c r="J195" s="66"/>
      <c r="K195" s="65"/>
    </row>
    <row r="196" spans="1:11" ht="12.75">
      <c r="A196" s="65"/>
      <c r="B196" s="65"/>
      <c r="C196" s="65"/>
      <c r="D196" s="65"/>
      <c r="E196" s="65"/>
      <c r="F196" s="65"/>
      <c r="G196" s="65"/>
      <c r="H196" s="65"/>
      <c r="I196" s="65"/>
      <c r="J196" s="66"/>
      <c r="K196" s="65"/>
    </row>
    <row r="197" spans="1:11" ht="12.75">
      <c r="A197" s="65"/>
      <c r="B197" s="65"/>
      <c r="C197" s="65"/>
      <c r="D197" s="65"/>
      <c r="E197" s="65"/>
      <c r="F197" s="65"/>
      <c r="G197" s="65"/>
      <c r="H197" s="65"/>
      <c r="I197" s="65"/>
      <c r="J197" s="66"/>
      <c r="K197" s="65"/>
    </row>
    <row r="198" spans="1:11" ht="12.75">
      <c r="A198" s="65"/>
      <c r="B198" s="65"/>
      <c r="C198" s="65"/>
      <c r="D198" s="65"/>
      <c r="E198" s="65"/>
      <c r="F198" s="65"/>
      <c r="G198" s="65"/>
      <c r="H198" s="65"/>
      <c r="I198" s="65"/>
      <c r="J198" s="66"/>
      <c r="K198" s="65"/>
    </row>
    <row r="199" spans="1:11" ht="12.75">
      <c r="A199" s="65"/>
      <c r="B199" s="65"/>
      <c r="C199" s="65"/>
      <c r="D199" s="65"/>
      <c r="E199" s="65"/>
      <c r="F199" s="65"/>
      <c r="G199" s="65"/>
      <c r="H199" s="65"/>
      <c r="I199" s="65"/>
      <c r="J199" s="66"/>
      <c r="K199" s="65"/>
    </row>
    <row r="200" spans="1:11" ht="12.75">
      <c r="A200" s="65"/>
      <c r="B200" s="65"/>
      <c r="C200" s="65"/>
      <c r="D200" s="65"/>
      <c r="E200" s="65"/>
      <c r="F200" s="65"/>
      <c r="G200" s="65"/>
      <c r="H200" s="65"/>
      <c r="I200" s="65"/>
      <c r="J200" s="66"/>
      <c r="K200" s="65"/>
    </row>
    <row r="201" spans="1:11" ht="12.75">
      <c r="A201" s="65"/>
      <c r="B201" s="65"/>
      <c r="C201" s="65"/>
      <c r="D201" s="65"/>
      <c r="E201" s="65"/>
      <c r="F201" s="65"/>
      <c r="G201" s="65"/>
      <c r="H201" s="65"/>
      <c r="I201" s="65"/>
      <c r="J201" s="66"/>
      <c r="K201" s="65"/>
    </row>
    <row r="202" spans="1:11" ht="12.75">
      <c r="A202" s="65"/>
      <c r="B202" s="65"/>
      <c r="C202" s="65"/>
      <c r="D202" s="65"/>
      <c r="E202" s="65"/>
      <c r="F202" s="65"/>
      <c r="G202" s="65"/>
      <c r="H202" s="65"/>
      <c r="I202" s="65"/>
      <c r="J202" s="66"/>
      <c r="K202" s="65"/>
    </row>
    <row r="203" spans="1:11" ht="12.75">
      <c r="A203" s="65"/>
      <c r="B203" s="65"/>
      <c r="C203" s="65"/>
      <c r="D203" s="65"/>
      <c r="E203" s="65"/>
      <c r="F203" s="65"/>
      <c r="G203" s="65"/>
      <c r="H203" s="65"/>
      <c r="I203" s="65"/>
      <c r="J203" s="66"/>
      <c r="K203" s="65"/>
    </row>
    <row r="204" spans="1:11" ht="12.75">
      <c r="A204" s="65"/>
      <c r="B204" s="65"/>
      <c r="C204" s="65"/>
      <c r="D204" s="65"/>
      <c r="E204" s="65"/>
      <c r="F204" s="65"/>
      <c r="G204" s="65"/>
      <c r="H204" s="65"/>
      <c r="I204" s="65"/>
      <c r="J204" s="66"/>
      <c r="K204" s="65"/>
    </row>
    <row r="205" spans="1:11" ht="12.75">
      <c r="A205" s="65"/>
      <c r="B205" s="65"/>
      <c r="C205" s="65"/>
      <c r="D205" s="65"/>
      <c r="E205" s="65"/>
      <c r="F205" s="65"/>
      <c r="G205" s="65"/>
      <c r="H205" s="65"/>
      <c r="I205" s="65"/>
      <c r="J205" s="66"/>
      <c r="K205" s="65"/>
    </row>
    <row r="206" spans="1:11" ht="12.75">
      <c r="A206" s="65"/>
      <c r="B206" s="65"/>
      <c r="C206" s="65"/>
      <c r="D206" s="65"/>
      <c r="E206" s="65"/>
      <c r="F206" s="65"/>
      <c r="G206" s="65"/>
      <c r="H206" s="65"/>
      <c r="I206" s="65"/>
      <c r="J206" s="66"/>
      <c r="K206" s="65"/>
    </row>
    <row r="207" spans="1:11" ht="12.75">
      <c r="A207" s="65"/>
      <c r="B207" s="65"/>
      <c r="C207" s="65"/>
      <c r="D207" s="65"/>
      <c r="E207" s="65"/>
      <c r="F207" s="65"/>
      <c r="G207" s="65"/>
      <c r="H207" s="65"/>
      <c r="I207" s="65"/>
      <c r="J207" s="66"/>
      <c r="K207" s="65"/>
    </row>
    <row r="208" spans="1:11" ht="12.75">
      <c r="A208" s="65"/>
      <c r="B208" s="65"/>
      <c r="C208" s="65"/>
      <c r="D208" s="65"/>
      <c r="E208" s="65"/>
      <c r="F208" s="65"/>
      <c r="G208" s="65"/>
      <c r="H208" s="65"/>
      <c r="I208" s="65"/>
      <c r="J208" s="66"/>
      <c r="K208" s="65"/>
    </row>
    <row r="209" spans="1:11" ht="12.75">
      <c r="A209" s="65"/>
      <c r="B209" s="65"/>
      <c r="C209" s="65"/>
      <c r="D209" s="65"/>
      <c r="E209" s="65"/>
      <c r="F209" s="65"/>
      <c r="G209" s="65"/>
      <c r="H209" s="65"/>
      <c r="I209" s="65"/>
      <c r="J209" s="66"/>
      <c r="K209" s="65"/>
    </row>
    <row r="210" spans="1:11" ht="12.75">
      <c r="A210" s="65"/>
      <c r="B210" s="65"/>
      <c r="C210" s="65"/>
      <c r="D210" s="65"/>
      <c r="E210" s="65"/>
      <c r="F210" s="65"/>
      <c r="G210" s="65"/>
      <c r="H210" s="65"/>
      <c r="I210" s="65"/>
      <c r="J210" s="66"/>
      <c r="K210" s="65"/>
    </row>
    <row r="211" spans="1:11" ht="12.75">
      <c r="A211" s="65"/>
      <c r="B211" s="65"/>
      <c r="C211" s="65"/>
      <c r="D211" s="65"/>
      <c r="E211" s="65"/>
      <c r="F211" s="65"/>
      <c r="G211" s="65"/>
      <c r="H211" s="65"/>
      <c r="I211" s="65"/>
      <c r="J211" s="66"/>
      <c r="K211" s="65"/>
    </row>
    <row r="212" spans="1:11" ht="12.75">
      <c r="A212" s="65"/>
      <c r="B212" s="65"/>
      <c r="C212" s="65"/>
      <c r="D212" s="65"/>
      <c r="E212" s="65"/>
      <c r="F212" s="65"/>
      <c r="G212" s="65"/>
      <c r="H212" s="65"/>
      <c r="I212" s="65"/>
      <c r="J212" s="66"/>
      <c r="K212" s="65"/>
    </row>
    <row r="213" spans="1:11" ht="12.75">
      <c r="A213" s="65"/>
      <c r="B213" s="65"/>
      <c r="C213" s="65"/>
      <c r="D213" s="65"/>
      <c r="E213" s="65"/>
      <c r="F213" s="65"/>
      <c r="G213" s="65"/>
      <c r="H213" s="65"/>
      <c r="I213" s="65"/>
      <c r="J213" s="66"/>
      <c r="K213" s="65"/>
    </row>
    <row r="214" spans="1:11" ht="12.75">
      <c r="A214" s="65"/>
      <c r="B214" s="65"/>
      <c r="C214" s="65"/>
      <c r="D214" s="65"/>
      <c r="E214" s="65"/>
      <c r="F214" s="65"/>
      <c r="G214" s="65"/>
      <c r="H214" s="65"/>
      <c r="I214" s="65"/>
      <c r="J214" s="66"/>
      <c r="K214" s="65"/>
    </row>
    <row r="215" spans="1:11" ht="12.75">
      <c r="A215" s="65"/>
      <c r="B215" s="65"/>
      <c r="C215" s="65"/>
      <c r="D215" s="65"/>
      <c r="E215" s="65"/>
      <c r="F215" s="65"/>
      <c r="G215" s="65"/>
      <c r="H215" s="65"/>
      <c r="I215" s="65"/>
      <c r="J215" s="66"/>
      <c r="K215" s="65"/>
    </row>
    <row r="216" spans="1:11" ht="12.75">
      <c r="A216" s="65"/>
      <c r="B216" s="65"/>
      <c r="C216" s="65"/>
      <c r="D216" s="65"/>
      <c r="E216" s="65"/>
      <c r="F216" s="65"/>
      <c r="G216" s="65"/>
      <c r="H216" s="65"/>
      <c r="I216" s="65"/>
      <c r="J216" s="66"/>
      <c r="K216" s="65"/>
    </row>
    <row r="217" spans="1:11" ht="12.75">
      <c r="A217" s="65"/>
      <c r="B217" s="65"/>
      <c r="C217" s="65"/>
      <c r="D217" s="65"/>
      <c r="E217" s="65"/>
      <c r="F217" s="65"/>
      <c r="G217" s="65"/>
      <c r="H217" s="65"/>
      <c r="I217" s="65"/>
      <c r="J217" s="66"/>
      <c r="K217" s="65"/>
    </row>
    <row r="218" spans="1:11" ht="12.75">
      <c r="A218" s="65"/>
      <c r="B218" s="65"/>
      <c r="C218" s="65"/>
      <c r="D218" s="65"/>
      <c r="E218" s="65"/>
      <c r="F218" s="65"/>
      <c r="G218" s="65"/>
      <c r="H218" s="65"/>
      <c r="I218" s="65"/>
      <c r="J218" s="66"/>
      <c r="K218" s="65"/>
    </row>
    <row r="219" spans="1:11" ht="12.75">
      <c r="A219" s="65"/>
      <c r="B219" s="65"/>
      <c r="C219" s="65"/>
      <c r="D219" s="65"/>
      <c r="E219" s="65"/>
      <c r="F219" s="65"/>
      <c r="G219" s="65"/>
      <c r="H219" s="65"/>
      <c r="I219" s="65"/>
      <c r="J219" s="66"/>
      <c r="K219" s="65"/>
    </row>
    <row r="220" spans="1:11" ht="12.75">
      <c r="A220" s="65"/>
      <c r="B220" s="65"/>
      <c r="C220" s="65"/>
      <c r="D220" s="65"/>
      <c r="E220" s="65"/>
      <c r="F220" s="65"/>
      <c r="G220" s="65"/>
      <c r="H220" s="65"/>
      <c r="I220" s="65"/>
      <c r="J220" s="66"/>
      <c r="K220" s="65"/>
    </row>
    <row r="221" spans="1:11" ht="12.75">
      <c r="A221" s="65"/>
      <c r="B221" s="65"/>
      <c r="C221" s="65"/>
      <c r="D221" s="65"/>
      <c r="E221" s="65"/>
      <c r="F221" s="65"/>
      <c r="G221" s="65"/>
      <c r="H221" s="65"/>
      <c r="I221" s="65"/>
      <c r="J221" s="66"/>
      <c r="K221" s="65"/>
    </row>
    <row r="222" spans="1:11" ht="12.75">
      <c r="A222" s="65"/>
      <c r="B222" s="65"/>
      <c r="C222" s="65"/>
      <c r="D222" s="65"/>
      <c r="E222" s="65"/>
      <c r="F222" s="65"/>
      <c r="G222" s="65"/>
      <c r="H222" s="65"/>
      <c r="I222" s="65"/>
      <c r="J222" s="66"/>
      <c r="K222" s="65"/>
    </row>
    <row r="223" spans="1:11" ht="12.75">
      <c r="A223" s="65"/>
      <c r="B223" s="65"/>
      <c r="C223" s="65"/>
      <c r="D223" s="65"/>
      <c r="E223" s="65"/>
      <c r="F223" s="65"/>
      <c r="G223" s="65"/>
      <c r="H223" s="65"/>
      <c r="I223" s="65"/>
      <c r="J223" s="66"/>
      <c r="K223" s="65"/>
    </row>
    <row r="224" spans="1:11" ht="12.75">
      <c r="A224" s="65"/>
      <c r="B224" s="65"/>
      <c r="C224" s="65"/>
      <c r="D224" s="65"/>
      <c r="E224" s="65"/>
      <c r="F224" s="65"/>
      <c r="G224" s="65"/>
      <c r="H224" s="65"/>
      <c r="I224" s="65"/>
      <c r="J224" s="66"/>
      <c r="K224" s="65"/>
    </row>
    <row r="225" spans="1:11" ht="12.75">
      <c r="A225" s="65"/>
      <c r="B225" s="65"/>
      <c r="C225" s="65"/>
      <c r="D225" s="65"/>
      <c r="E225" s="65"/>
      <c r="F225" s="65"/>
      <c r="G225" s="65"/>
      <c r="H225" s="65"/>
      <c r="I225" s="65"/>
      <c r="J225" s="66"/>
      <c r="K225" s="65"/>
    </row>
    <row r="226" spans="1:11" ht="12.75">
      <c r="A226" s="65"/>
      <c r="B226" s="65"/>
      <c r="C226" s="65"/>
      <c r="D226" s="65"/>
      <c r="E226" s="65"/>
      <c r="F226" s="65"/>
      <c r="G226" s="65"/>
      <c r="H226" s="65"/>
      <c r="I226" s="65"/>
      <c r="J226" s="66"/>
      <c r="K226" s="65"/>
    </row>
    <row r="227" spans="1:11" ht="12.75">
      <c r="A227" s="65"/>
      <c r="B227" s="65"/>
      <c r="C227" s="65"/>
      <c r="D227" s="65"/>
      <c r="E227" s="65"/>
      <c r="F227" s="65"/>
      <c r="G227" s="65"/>
      <c r="H227" s="65"/>
      <c r="I227" s="65"/>
      <c r="J227" s="66"/>
      <c r="K227" s="65"/>
    </row>
    <row r="228" spans="1:11" ht="12.75">
      <c r="A228" s="65"/>
      <c r="B228" s="65"/>
      <c r="C228" s="65"/>
      <c r="D228" s="65"/>
      <c r="E228" s="65"/>
      <c r="F228" s="65"/>
      <c r="G228" s="65"/>
      <c r="H228" s="65"/>
      <c r="I228" s="65"/>
      <c r="J228" s="66"/>
      <c r="K228" s="65"/>
    </row>
    <row r="229" spans="1:11" ht="12.75">
      <c r="A229" s="65"/>
      <c r="B229" s="65"/>
      <c r="C229" s="65"/>
      <c r="D229" s="65"/>
      <c r="E229" s="65"/>
      <c r="F229" s="65"/>
      <c r="G229" s="65"/>
      <c r="H229" s="65"/>
      <c r="I229" s="65"/>
      <c r="J229" s="66"/>
      <c r="K229" s="65"/>
    </row>
    <row r="230" spans="1:11" ht="12.75">
      <c r="A230" s="65"/>
      <c r="B230" s="65"/>
      <c r="C230" s="65"/>
      <c r="D230" s="65"/>
      <c r="E230" s="65"/>
      <c r="F230" s="65"/>
      <c r="G230" s="65"/>
      <c r="H230" s="65"/>
      <c r="I230" s="65"/>
      <c r="J230" s="66"/>
      <c r="K230" s="65"/>
    </row>
    <row r="231" spans="1:11" ht="12.75">
      <c r="A231" s="65"/>
      <c r="B231" s="65"/>
      <c r="C231" s="65"/>
      <c r="D231" s="65"/>
      <c r="E231" s="65"/>
      <c r="F231" s="65"/>
      <c r="G231" s="65"/>
      <c r="H231" s="65"/>
      <c r="I231" s="65"/>
      <c r="J231" s="66"/>
      <c r="K231" s="65"/>
    </row>
    <row r="232" spans="1:11" ht="12.75">
      <c r="A232" s="65"/>
      <c r="B232" s="65"/>
      <c r="C232" s="65"/>
      <c r="D232" s="65"/>
      <c r="E232" s="65"/>
      <c r="F232" s="65"/>
      <c r="G232" s="65"/>
      <c r="H232" s="65"/>
      <c r="I232" s="65"/>
      <c r="J232" s="66"/>
      <c r="K232" s="65"/>
    </row>
    <row r="233" spans="1:11" ht="12.75">
      <c r="A233" s="65"/>
      <c r="B233" s="65"/>
      <c r="C233" s="65"/>
      <c r="D233" s="65"/>
      <c r="E233" s="65"/>
      <c r="F233" s="65"/>
      <c r="G233" s="65"/>
      <c r="H233" s="65"/>
      <c r="I233" s="65"/>
      <c r="J233" s="66"/>
      <c r="K233" s="65"/>
    </row>
    <row r="234" spans="1:11" ht="12.75">
      <c r="A234" s="65"/>
      <c r="B234" s="65"/>
      <c r="C234" s="65"/>
      <c r="D234" s="65"/>
      <c r="E234" s="65"/>
      <c r="F234" s="65"/>
      <c r="G234" s="65"/>
      <c r="H234" s="65"/>
      <c r="I234" s="65"/>
      <c r="J234" s="66"/>
      <c r="K234" s="65"/>
    </row>
    <row r="235" spans="1:11" ht="12.75">
      <c r="A235" s="65"/>
      <c r="B235" s="65"/>
      <c r="C235" s="65"/>
      <c r="D235" s="65"/>
      <c r="E235" s="65"/>
      <c r="F235" s="65"/>
      <c r="G235" s="65"/>
      <c r="H235" s="65"/>
      <c r="I235" s="65"/>
      <c r="J235" s="66"/>
      <c r="K235" s="65"/>
    </row>
    <row r="236" spans="1:11" ht="12.75">
      <c r="A236" s="65"/>
      <c r="B236" s="65"/>
      <c r="C236" s="65"/>
      <c r="D236" s="65"/>
      <c r="E236" s="65"/>
      <c r="F236" s="65"/>
      <c r="G236" s="65"/>
      <c r="H236" s="65"/>
      <c r="I236" s="65"/>
      <c r="J236" s="66"/>
      <c r="K236" s="65"/>
    </row>
    <row r="237" spans="1:11" ht="12.75">
      <c r="A237" s="65"/>
      <c r="B237" s="65"/>
      <c r="C237" s="65"/>
      <c r="D237" s="65"/>
      <c r="E237" s="65"/>
      <c r="F237" s="65"/>
      <c r="G237" s="65"/>
      <c r="H237" s="65"/>
      <c r="I237" s="65"/>
      <c r="J237" s="66"/>
      <c r="K237" s="65"/>
    </row>
    <row r="238" spans="1:11" ht="12.75">
      <c r="A238" s="65"/>
      <c r="B238" s="65"/>
      <c r="C238" s="65"/>
      <c r="D238" s="65"/>
      <c r="E238" s="65"/>
      <c r="F238" s="65"/>
      <c r="G238" s="65"/>
      <c r="H238" s="65"/>
      <c r="I238" s="65"/>
      <c r="J238" s="66"/>
      <c r="K238" s="65"/>
    </row>
    <row r="239" spans="1:11" ht="12.75">
      <c r="A239" s="65"/>
      <c r="B239" s="65"/>
      <c r="C239" s="65"/>
      <c r="D239" s="65"/>
      <c r="E239" s="65"/>
      <c r="F239" s="65"/>
      <c r="G239" s="65"/>
      <c r="H239" s="65"/>
      <c r="I239" s="65"/>
      <c r="J239" s="66"/>
      <c r="K239" s="65"/>
    </row>
    <row r="240" spans="1:11" ht="12.75">
      <c r="A240" s="65"/>
      <c r="B240" s="65"/>
      <c r="C240" s="65"/>
      <c r="D240" s="65"/>
      <c r="E240" s="65"/>
      <c r="F240" s="65"/>
      <c r="G240" s="65"/>
      <c r="H240" s="65"/>
      <c r="I240" s="65"/>
      <c r="J240" s="66"/>
      <c r="K240" s="65"/>
    </row>
    <row r="241" spans="1:11" ht="12.75">
      <c r="A241" s="65"/>
      <c r="B241" s="65"/>
      <c r="C241" s="65"/>
      <c r="D241" s="65"/>
      <c r="E241" s="65"/>
      <c r="F241" s="65"/>
      <c r="G241" s="65"/>
      <c r="H241" s="65"/>
      <c r="I241" s="65"/>
      <c r="J241" s="66"/>
      <c r="K241" s="65"/>
    </row>
    <row r="242" spans="1:11" ht="12.75">
      <c r="A242" s="65"/>
      <c r="B242" s="65"/>
      <c r="C242" s="65"/>
      <c r="D242" s="65"/>
      <c r="E242" s="65"/>
      <c r="F242" s="65"/>
      <c r="G242" s="65"/>
      <c r="H242" s="65"/>
      <c r="I242" s="65"/>
      <c r="J242" s="66"/>
      <c r="K242" s="65"/>
    </row>
    <row r="243" spans="1:11" ht="12.75">
      <c r="A243" s="65"/>
      <c r="B243" s="65"/>
      <c r="C243" s="65"/>
      <c r="D243" s="65"/>
      <c r="E243" s="65"/>
      <c r="F243" s="65"/>
      <c r="G243" s="65"/>
      <c r="H243" s="65"/>
      <c r="I243" s="65"/>
      <c r="J243" s="66"/>
      <c r="K243" s="65"/>
    </row>
    <row r="244" spans="1:11" ht="12.75">
      <c r="A244" s="65"/>
      <c r="B244" s="65"/>
      <c r="C244" s="65"/>
      <c r="D244" s="65"/>
      <c r="E244" s="65"/>
      <c r="F244" s="65"/>
      <c r="G244" s="65"/>
      <c r="H244" s="65"/>
      <c r="I244" s="65"/>
      <c r="J244" s="66"/>
      <c r="K244" s="65"/>
    </row>
    <row r="245" spans="1:11" ht="12.75">
      <c r="A245" s="65"/>
      <c r="B245" s="65"/>
      <c r="C245" s="65"/>
      <c r="D245" s="65"/>
      <c r="E245" s="65"/>
      <c r="F245" s="65"/>
      <c r="G245" s="65"/>
      <c r="H245" s="65"/>
      <c r="I245" s="65"/>
      <c r="J245" s="66"/>
      <c r="K245" s="65"/>
    </row>
    <row r="246" spans="1:11" ht="12.75">
      <c r="A246" s="65"/>
      <c r="B246" s="65"/>
      <c r="C246" s="65"/>
      <c r="D246" s="65"/>
      <c r="E246" s="65"/>
      <c r="F246" s="65"/>
      <c r="G246" s="65"/>
      <c r="H246" s="65"/>
      <c r="I246" s="65"/>
      <c r="J246" s="66"/>
      <c r="K246" s="65"/>
    </row>
    <row r="247" spans="1:11" ht="12.75">
      <c r="A247" s="65"/>
      <c r="B247" s="65"/>
      <c r="C247" s="65"/>
      <c r="D247" s="65"/>
      <c r="E247" s="65"/>
      <c r="F247" s="65"/>
      <c r="G247" s="65"/>
      <c r="H247" s="65"/>
      <c r="I247" s="65"/>
      <c r="J247" s="66"/>
      <c r="K247" s="65"/>
    </row>
    <row r="248" spans="1:11" ht="12.75">
      <c r="A248" s="65"/>
      <c r="B248" s="65"/>
      <c r="C248" s="65"/>
      <c r="D248" s="65"/>
      <c r="E248" s="65"/>
      <c r="F248" s="65"/>
      <c r="G248" s="65"/>
      <c r="H248" s="65"/>
      <c r="I248" s="65"/>
      <c r="J248" s="66"/>
      <c r="K248" s="65"/>
    </row>
    <row r="249" spans="1:11" ht="12.75">
      <c r="A249" s="65"/>
      <c r="B249" s="65"/>
      <c r="C249" s="65"/>
      <c r="D249" s="65"/>
      <c r="E249" s="65"/>
      <c r="F249" s="65"/>
      <c r="G249" s="65"/>
      <c r="H249" s="65"/>
      <c r="I249" s="65"/>
      <c r="J249" s="66"/>
      <c r="K249" s="65"/>
    </row>
    <row r="250" spans="1:11" ht="12.75">
      <c r="A250" s="65"/>
      <c r="B250" s="65"/>
      <c r="C250" s="65"/>
      <c r="D250" s="65"/>
      <c r="E250" s="65"/>
      <c r="F250" s="65"/>
      <c r="G250" s="65"/>
      <c r="H250" s="65"/>
      <c r="I250" s="65"/>
      <c r="J250" s="66"/>
      <c r="K250" s="65"/>
    </row>
    <row r="251" spans="1:11" ht="12.75">
      <c r="A251" s="65"/>
      <c r="B251" s="65"/>
      <c r="C251" s="65"/>
      <c r="D251" s="65"/>
      <c r="E251" s="65"/>
      <c r="F251" s="65"/>
      <c r="G251" s="65"/>
      <c r="H251" s="65"/>
      <c r="I251" s="65"/>
      <c r="J251" s="66"/>
      <c r="K251" s="65"/>
    </row>
    <row r="252" spans="1:11" ht="12.75">
      <c r="A252" s="65"/>
      <c r="B252" s="65"/>
      <c r="C252" s="65"/>
      <c r="D252" s="65"/>
      <c r="E252" s="65"/>
      <c r="F252" s="65"/>
      <c r="G252" s="65"/>
      <c r="H252" s="65"/>
      <c r="I252" s="65"/>
      <c r="J252" s="66"/>
      <c r="K252" s="65"/>
    </row>
    <row r="253" spans="1:11" ht="12.75">
      <c r="A253" s="65"/>
      <c r="B253" s="65"/>
      <c r="C253" s="65"/>
      <c r="D253" s="65"/>
      <c r="E253" s="65"/>
      <c r="F253" s="65"/>
      <c r="G253" s="65"/>
      <c r="H253" s="65"/>
      <c r="I253" s="65"/>
      <c r="J253" s="66"/>
      <c r="K253" s="65"/>
    </row>
    <row r="254" ht="15">
      <c r="J254" s="21"/>
    </row>
    <row r="255" ht="15">
      <c r="J255" s="21"/>
    </row>
    <row r="256" ht="15">
      <c r="J256" s="21"/>
    </row>
    <row r="257" ht="15">
      <c r="J257" s="21"/>
    </row>
    <row r="258" ht="15">
      <c r="J258" s="21"/>
    </row>
    <row r="259" ht="15">
      <c r="J259" s="21"/>
    </row>
    <row r="260" ht="15">
      <c r="J260" s="21"/>
    </row>
    <row r="261" ht="15">
      <c r="J261" s="21"/>
    </row>
    <row r="262" ht="15">
      <c r="J262" s="21"/>
    </row>
    <row r="263" ht="15">
      <c r="J263" s="21"/>
    </row>
    <row r="264" ht="15">
      <c r="J264" s="21"/>
    </row>
    <row r="265" ht="15">
      <c r="J265" s="21"/>
    </row>
    <row r="266" ht="15">
      <c r="J266" s="21"/>
    </row>
    <row r="267" ht="15">
      <c r="J267" s="21"/>
    </row>
    <row r="268" ht="15">
      <c r="J268" s="21"/>
    </row>
    <row r="269" ht="15">
      <c r="J269" s="21"/>
    </row>
    <row r="270" ht="15">
      <c r="J270" s="21"/>
    </row>
    <row r="271" ht="15">
      <c r="J271" s="21"/>
    </row>
    <row r="272" ht="15">
      <c r="J272" s="21"/>
    </row>
    <row r="273" ht="15">
      <c r="J273" s="21"/>
    </row>
    <row r="274" ht="15">
      <c r="J274" s="21"/>
    </row>
    <row r="275" ht="15">
      <c r="J275" s="21"/>
    </row>
    <row r="276" ht="15">
      <c r="J276" s="21"/>
    </row>
    <row r="277" ht="15">
      <c r="J277" s="21"/>
    </row>
    <row r="278" ht="15">
      <c r="J278" s="21"/>
    </row>
    <row r="279" ht="15">
      <c r="J279" s="21"/>
    </row>
    <row r="280" ht="15">
      <c r="J280" s="21"/>
    </row>
    <row r="281" ht="15">
      <c r="J281" s="21"/>
    </row>
    <row r="282" ht="15">
      <c r="J282" s="21"/>
    </row>
    <row r="283" ht="15">
      <c r="J283" s="21"/>
    </row>
    <row r="284" ht="15">
      <c r="J284" s="21"/>
    </row>
    <row r="285" ht="15">
      <c r="J285" s="21"/>
    </row>
    <row r="286" ht="15">
      <c r="J286" s="21"/>
    </row>
    <row r="287" ht="15">
      <c r="J287" s="21"/>
    </row>
    <row r="288" ht="15">
      <c r="J288" s="21"/>
    </row>
    <row r="289" ht="15">
      <c r="J289" s="21"/>
    </row>
    <row r="290" ht="15">
      <c r="J290" s="21"/>
    </row>
    <row r="291" ht="15">
      <c r="J291" s="21"/>
    </row>
    <row r="292" ht="15">
      <c r="J292" s="21"/>
    </row>
    <row r="293" ht="15">
      <c r="J293" s="21"/>
    </row>
    <row r="294" ht="15">
      <c r="J294" s="21"/>
    </row>
    <row r="295" ht="15">
      <c r="J295" s="21"/>
    </row>
    <row r="296" ht="15">
      <c r="J296" s="21"/>
    </row>
    <row r="297" ht="15">
      <c r="J297" s="21"/>
    </row>
    <row r="298" ht="15">
      <c r="J298" s="21"/>
    </row>
    <row r="299" ht="15">
      <c r="J299" s="21"/>
    </row>
    <row r="300" ht="15">
      <c r="J300" s="21"/>
    </row>
    <row r="301" ht="15">
      <c r="J301" s="20"/>
    </row>
    <row r="302" ht="15">
      <c r="J302" s="19"/>
    </row>
    <row r="303" ht="15">
      <c r="J303" s="19"/>
    </row>
    <row r="304" ht="15">
      <c r="J304" s="19"/>
    </row>
    <row r="305" ht="15">
      <c r="J305" s="19"/>
    </row>
    <row r="306" ht="15">
      <c r="J306" s="19"/>
    </row>
    <row r="307" ht="15">
      <c r="J307" s="19"/>
    </row>
    <row r="308" ht="15">
      <c r="J308" s="19"/>
    </row>
    <row r="309" ht="15">
      <c r="J309" s="19"/>
    </row>
    <row r="310" ht="15">
      <c r="J310" s="19"/>
    </row>
    <row r="311" ht="15">
      <c r="J311" s="19"/>
    </row>
    <row r="312" ht="15">
      <c r="J312" s="19"/>
    </row>
    <row r="313" ht="15">
      <c r="J313" s="19"/>
    </row>
    <row r="314" ht="15">
      <c r="J314" s="19"/>
    </row>
    <row r="315" ht="15">
      <c r="J315" s="19"/>
    </row>
    <row r="316" ht="15">
      <c r="J316" s="19"/>
    </row>
    <row r="317" ht="15">
      <c r="J317" s="19"/>
    </row>
    <row r="318" ht="15">
      <c r="J318" s="19"/>
    </row>
    <row r="319" ht="15">
      <c r="J319" s="19"/>
    </row>
    <row r="320" ht="15">
      <c r="J320" s="19"/>
    </row>
    <row r="321" ht="15">
      <c r="J321" s="19"/>
    </row>
    <row r="322" ht="15">
      <c r="J322" s="19"/>
    </row>
    <row r="323" ht="15">
      <c r="J323" s="19"/>
    </row>
    <row r="324" ht="15">
      <c r="J324" s="19"/>
    </row>
    <row r="325" ht="15">
      <c r="J325" s="19"/>
    </row>
    <row r="326" ht="15">
      <c r="J326" s="19"/>
    </row>
    <row r="327" ht="15">
      <c r="J327" s="19"/>
    </row>
    <row r="328" ht="15">
      <c r="J328" s="19"/>
    </row>
    <row r="329" ht="15">
      <c r="J329" s="19"/>
    </row>
    <row r="330" ht="15">
      <c r="J330" s="19"/>
    </row>
    <row r="331" ht="15">
      <c r="J331" s="19"/>
    </row>
    <row r="332" ht="15">
      <c r="J332" s="19"/>
    </row>
    <row r="333" ht="15">
      <c r="J333" s="19"/>
    </row>
    <row r="334" ht="15">
      <c r="J334" s="19"/>
    </row>
    <row r="335" ht="15">
      <c r="J335" s="19"/>
    </row>
    <row r="336" ht="15">
      <c r="J336" s="19"/>
    </row>
    <row r="337" ht="15">
      <c r="J337" s="19"/>
    </row>
    <row r="338" ht="15">
      <c r="J338" s="19"/>
    </row>
    <row r="339" ht="15">
      <c r="J339" s="19"/>
    </row>
    <row r="340" ht="15">
      <c r="J340" s="19"/>
    </row>
    <row r="341" ht="15">
      <c r="J341" s="19"/>
    </row>
    <row r="342" ht="15">
      <c r="J342" s="19"/>
    </row>
    <row r="343" ht="15">
      <c r="J343" s="19"/>
    </row>
    <row r="344" ht="15">
      <c r="J344" s="19"/>
    </row>
    <row r="345" ht="15">
      <c r="J345" s="19"/>
    </row>
    <row r="346" ht="15">
      <c r="J346" s="19"/>
    </row>
    <row r="347" ht="15">
      <c r="J347" s="19"/>
    </row>
    <row r="348" ht="15">
      <c r="J348" s="19"/>
    </row>
    <row r="349" ht="15">
      <c r="J349" s="19"/>
    </row>
    <row r="350" ht="15">
      <c r="J350" s="19"/>
    </row>
    <row r="351" ht="15">
      <c r="J351" s="19"/>
    </row>
    <row r="352" ht="15">
      <c r="J352" s="19"/>
    </row>
    <row r="353" ht="15">
      <c r="J353" s="19"/>
    </row>
    <row r="354" ht="15">
      <c r="J354" s="19"/>
    </row>
    <row r="355" ht="15">
      <c r="J355" s="19"/>
    </row>
    <row r="356" ht="15">
      <c r="J356" s="19"/>
    </row>
    <row r="357" ht="15">
      <c r="J357" s="19"/>
    </row>
    <row r="358" ht="15">
      <c r="J358" s="19"/>
    </row>
    <row r="359" ht="15">
      <c r="J359" s="19"/>
    </row>
    <row r="360" ht="15">
      <c r="J360" s="19"/>
    </row>
    <row r="361" ht="15">
      <c r="J361" s="19"/>
    </row>
    <row r="362" ht="15">
      <c r="J362" s="19"/>
    </row>
    <row r="363" ht="15">
      <c r="J363" s="19"/>
    </row>
    <row r="364" ht="15">
      <c r="J364" s="19"/>
    </row>
    <row r="365" ht="15">
      <c r="J365" s="19"/>
    </row>
    <row r="366" ht="15">
      <c r="J366" s="19"/>
    </row>
    <row r="367" ht="15">
      <c r="J367" s="19"/>
    </row>
    <row r="368" ht="15">
      <c r="J368" s="19"/>
    </row>
    <row r="369" ht="15">
      <c r="J369" s="19"/>
    </row>
    <row r="370" ht="15">
      <c r="J370" s="19"/>
    </row>
    <row r="371" ht="15">
      <c r="J371" s="19"/>
    </row>
    <row r="372" ht="15">
      <c r="J372" s="19"/>
    </row>
    <row r="373" ht="15">
      <c r="J373" s="19"/>
    </row>
    <row r="374" ht="15">
      <c r="J374" s="19"/>
    </row>
    <row r="375" ht="15">
      <c r="J375" s="19"/>
    </row>
    <row r="376" ht="15">
      <c r="J376" s="19"/>
    </row>
    <row r="377" ht="15">
      <c r="J377" s="19"/>
    </row>
    <row r="378" ht="15">
      <c r="J378" s="19"/>
    </row>
    <row r="379" ht="15">
      <c r="J379" s="19"/>
    </row>
    <row r="380" ht="15">
      <c r="J380" s="19"/>
    </row>
    <row r="381" ht="15">
      <c r="J381" s="19"/>
    </row>
    <row r="382" ht="15">
      <c r="J382" s="19"/>
    </row>
    <row r="383" ht="15">
      <c r="J383" s="19"/>
    </row>
    <row r="384" ht="15">
      <c r="J384" s="19"/>
    </row>
    <row r="385" ht="15">
      <c r="J385" s="19"/>
    </row>
    <row r="386" ht="15">
      <c r="J386" s="19"/>
    </row>
    <row r="387" ht="15">
      <c r="J387" s="19"/>
    </row>
    <row r="388" ht="15">
      <c r="J388" s="19"/>
    </row>
    <row r="389" ht="15">
      <c r="J389" s="19"/>
    </row>
    <row r="390" ht="15">
      <c r="J390" s="19"/>
    </row>
    <row r="391" ht="15">
      <c r="J391" s="19"/>
    </row>
    <row r="392" ht="15">
      <c r="J392" s="19"/>
    </row>
    <row r="393" ht="15">
      <c r="J393" s="19"/>
    </row>
    <row r="394" ht="15">
      <c r="J394" s="19"/>
    </row>
    <row r="395" ht="15">
      <c r="J395" s="19"/>
    </row>
    <row r="396" ht="15">
      <c r="J396" s="19"/>
    </row>
    <row r="397" ht="15">
      <c r="J397" s="19"/>
    </row>
    <row r="398" ht="15">
      <c r="J398" s="19"/>
    </row>
    <row r="399" ht="15">
      <c r="J399" s="19"/>
    </row>
    <row r="400" ht="15">
      <c r="J400" s="19"/>
    </row>
    <row r="401" ht="15">
      <c r="J401" s="19"/>
    </row>
    <row r="402" ht="15">
      <c r="J402" s="19"/>
    </row>
    <row r="403" ht="15">
      <c r="J403" s="19"/>
    </row>
    <row r="404" ht="15">
      <c r="J404" s="19"/>
    </row>
    <row r="405" ht="15">
      <c r="J405" s="19"/>
    </row>
    <row r="406" ht="15">
      <c r="J406" s="19"/>
    </row>
    <row r="407" ht="15">
      <c r="J407" s="19"/>
    </row>
    <row r="408" ht="15">
      <c r="J408" s="19"/>
    </row>
    <row r="409" ht="15">
      <c r="J409" s="19"/>
    </row>
    <row r="410" ht="15">
      <c r="J410" s="19"/>
    </row>
    <row r="411" ht="15">
      <c r="J411" s="19"/>
    </row>
    <row r="412" ht="15">
      <c r="J412" s="19"/>
    </row>
    <row r="413" ht="15">
      <c r="J413" s="19"/>
    </row>
    <row r="414" ht="15">
      <c r="J414" s="19"/>
    </row>
    <row r="415" ht="15">
      <c r="J415" s="19"/>
    </row>
    <row r="416" ht="15">
      <c r="J416" s="19"/>
    </row>
    <row r="417" ht="15">
      <c r="J417" s="19"/>
    </row>
    <row r="418" ht="15">
      <c r="J418" s="19"/>
    </row>
    <row r="419" ht="15">
      <c r="J419" s="19"/>
    </row>
    <row r="420" ht="15">
      <c r="J420" s="19"/>
    </row>
    <row r="421" ht="15">
      <c r="J421" s="19"/>
    </row>
    <row r="422" ht="15">
      <c r="J422" s="19"/>
    </row>
    <row r="423" ht="15">
      <c r="J423" s="19"/>
    </row>
    <row r="424" ht="15">
      <c r="J424" s="19"/>
    </row>
    <row r="425" ht="15">
      <c r="J425" s="19"/>
    </row>
    <row r="426" ht="15">
      <c r="J426" s="19"/>
    </row>
    <row r="427" ht="15">
      <c r="J427" s="19"/>
    </row>
    <row r="428" ht="15">
      <c r="J428" s="19"/>
    </row>
    <row r="429" ht="15">
      <c r="J429" s="19"/>
    </row>
    <row r="430" ht="15">
      <c r="J430" s="19"/>
    </row>
    <row r="431" ht="15">
      <c r="J431" s="19"/>
    </row>
    <row r="432" ht="15">
      <c r="J432" s="19"/>
    </row>
    <row r="433" ht="15">
      <c r="J433" s="19"/>
    </row>
    <row r="434" ht="15">
      <c r="J434" s="19"/>
    </row>
    <row r="435" ht="15">
      <c r="J435" s="19"/>
    </row>
    <row r="436" ht="15">
      <c r="J436" s="19"/>
    </row>
    <row r="437" ht="15">
      <c r="J437" s="19"/>
    </row>
    <row r="438" ht="15">
      <c r="J438" s="19"/>
    </row>
    <row r="439" ht="15">
      <c r="J439" s="19"/>
    </row>
    <row r="440" ht="15">
      <c r="J440" s="19"/>
    </row>
    <row r="441" ht="15">
      <c r="J441" s="19"/>
    </row>
    <row r="442" ht="15">
      <c r="J442" s="19"/>
    </row>
    <row r="443" ht="15">
      <c r="J443" s="19"/>
    </row>
    <row r="444" ht="15">
      <c r="J444" s="19"/>
    </row>
    <row r="445" ht="15">
      <c r="J445" s="19"/>
    </row>
    <row r="446" ht="15">
      <c r="J446" s="19"/>
    </row>
    <row r="447" ht="15">
      <c r="J447" s="19"/>
    </row>
    <row r="448" ht="15">
      <c r="J448" s="19"/>
    </row>
    <row r="449" ht="15">
      <c r="J449" s="19"/>
    </row>
    <row r="450" ht="15">
      <c r="J450" s="19"/>
    </row>
    <row r="451" ht="15">
      <c r="J451" s="19"/>
    </row>
    <row r="452" ht="15">
      <c r="J452" s="19"/>
    </row>
    <row r="453" ht="15">
      <c r="J453" s="19"/>
    </row>
    <row r="454" ht="15">
      <c r="J454" s="19"/>
    </row>
    <row r="455" ht="15">
      <c r="J455" s="19"/>
    </row>
    <row r="456" ht="15">
      <c r="J456" s="19"/>
    </row>
    <row r="457" ht="15">
      <c r="J457" s="19"/>
    </row>
    <row r="458" ht="15">
      <c r="J458" s="19"/>
    </row>
    <row r="459" ht="15">
      <c r="J459" s="19"/>
    </row>
    <row r="460" ht="15">
      <c r="J460" s="19"/>
    </row>
    <row r="461" ht="15">
      <c r="J461" s="19"/>
    </row>
    <row r="462" ht="15">
      <c r="J462" s="19"/>
    </row>
    <row r="463" ht="15">
      <c r="J463" s="19"/>
    </row>
    <row r="464" ht="15">
      <c r="J464" s="19"/>
    </row>
    <row r="465" ht="15">
      <c r="J465" s="19"/>
    </row>
    <row r="466" ht="15">
      <c r="J466" s="19"/>
    </row>
    <row r="467" ht="15">
      <c r="J467" s="19"/>
    </row>
    <row r="468" ht="15">
      <c r="J468" s="19"/>
    </row>
    <row r="469" ht="15">
      <c r="J469" s="19"/>
    </row>
    <row r="470" ht="15">
      <c r="J470" s="19"/>
    </row>
    <row r="471" ht="15">
      <c r="J471" s="19"/>
    </row>
    <row r="472" ht="15">
      <c r="J472" s="19"/>
    </row>
    <row r="473" ht="15">
      <c r="J473" s="19"/>
    </row>
    <row r="474" ht="15">
      <c r="J474" s="19"/>
    </row>
    <row r="475" ht="15">
      <c r="J475" s="19"/>
    </row>
    <row r="476" ht="15">
      <c r="J476" s="19"/>
    </row>
    <row r="477" ht="15">
      <c r="J477" s="19"/>
    </row>
    <row r="478" ht="15">
      <c r="J478" s="19"/>
    </row>
    <row r="479" ht="15">
      <c r="J479" s="19"/>
    </row>
    <row r="480" ht="15">
      <c r="J480" s="19"/>
    </row>
    <row r="481" ht="15">
      <c r="J481" s="19"/>
    </row>
    <row r="482" ht="15">
      <c r="J482" s="19"/>
    </row>
    <row r="483" ht="15">
      <c r="J483" s="19"/>
    </row>
    <row r="484" ht="15">
      <c r="J484" s="19"/>
    </row>
    <row r="485" ht="15">
      <c r="J485" s="19"/>
    </row>
    <row r="486" ht="15">
      <c r="J486" s="19"/>
    </row>
    <row r="487" ht="15">
      <c r="J487" s="19"/>
    </row>
    <row r="488" ht="15">
      <c r="J488" s="19"/>
    </row>
    <row r="489" ht="15">
      <c r="J489" s="19"/>
    </row>
    <row r="490" ht="15">
      <c r="J490" s="19"/>
    </row>
    <row r="491" ht="15">
      <c r="J491" s="19"/>
    </row>
    <row r="492" ht="15">
      <c r="J492" s="19"/>
    </row>
    <row r="493" ht="15">
      <c r="J493" s="19"/>
    </row>
    <row r="494" ht="15">
      <c r="J494" s="19"/>
    </row>
    <row r="495" ht="15">
      <c r="J495" s="19"/>
    </row>
    <row r="496" ht="15">
      <c r="J496" s="19"/>
    </row>
    <row r="497" ht="15">
      <c r="J497" s="19"/>
    </row>
    <row r="498" ht="15">
      <c r="J498" s="19"/>
    </row>
    <row r="499" ht="15">
      <c r="J499" s="19"/>
    </row>
    <row r="500" ht="15">
      <c r="J500" s="19"/>
    </row>
    <row r="501" ht="15">
      <c r="J501" s="19"/>
    </row>
    <row r="502" ht="15">
      <c r="J502" s="19"/>
    </row>
    <row r="503" ht="15">
      <c r="J503" s="19"/>
    </row>
    <row r="504" ht="15">
      <c r="J504" s="19"/>
    </row>
    <row r="505" ht="15">
      <c r="J505" s="19"/>
    </row>
    <row r="506" ht="15">
      <c r="J506" s="19"/>
    </row>
    <row r="507" ht="15">
      <c r="J507" s="19"/>
    </row>
    <row r="508" ht="15">
      <c r="J508" s="19"/>
    </row>
    <row r="509" ht="15">
      <c r="J509" s="19"/>
    </row>
    <row r="510" ht="15">
      <c r="J510" s="19"/>
    </row>
    <row r="511" ht="15">
      <c r="J511" s="19"/>
    </row>
    <row r="512" ht="15">
      <c r="J512" s="19"/>
    </row>
    <row r="513" ht="15">
      <c r="J513" s="19"/>
    </row>
    <row r="514" ht="15">
      <c r="J514" s="19"/>
    </row>
    <row r="515" ht="15">
      <c r="J515" s="19"/>
    </row>
    <row r="516" ht="15">
      <c r="J516" s="19"/>
    </row>
    <row r="517" ht="15">
      <c r="J517" s="19"/>
    </row>
    <row r="518" ht="15">
      <c r="J518" s="19"/>
    </row>
    <row r="519" ht="15">
      <c r="J519" s="19"/>
    </row>
    <row r="520" ht="15">
      <c r="J520" s="19"/>
    </row>
    <row r="521" ht="15">
      <c r="J521" s="19"/>
    </row>
    <row r="522" ht="15">
      <c r="J522" s="19"/>
    </row>
    <row r="523" ht="15">
      <c r="J523" s="19"/>
    </row>
    <row r="524" ht="15">
      <c r="J524" s="19"/>
    </row>
    <row r="525" ht="15">
      <c r="J525" s="19"/>
    </row>
    <row r="526" ht="15">
      <c r="J526" s="19"/>
    </row>
    <row r="527" ht="15">
      <c r="J527" s="19"/>
    </row>
    <row r="528" ht="15">
      <c r="J528" s="19"/>
    </row>
    <row r="529" ht="15">
      <c r="J529" s="19"/>
    </row>
    <row r="530" ht="15">
      <c r="J530" s="19"/>
    </row>
    <row r="531" ht="15">
      <c r="J531" s="19"/>
    </row>
    <row r="532" ht="15">
      <c r="J532" s="19"/>
    </row>
    <row r="533" ht="15">
      <c r="J533" s="19"/>
    </row>
    <row r="534" ht="15">
      <c r="J534" s="19"/>
    </row>
    <row r="535" ht="15">
      <c r="J535" s="19"/>
    </row>
    <row r="536" ht="15">
      <c r="J536" s="19"/>
    </row>
    <row r="537" ht="15">
      <c r="J537" s="19"/>
    </row>
    <row r="538" ht="15">
      <c r="J538" s="19"/>
    </row>
    <row r="539" ht="15">
      <c r="J539" s="19"/>
    </row>
    <row r="540" ht="15">
      <c r="J540" s="19"/>
    </row>
    <row r="541" ht="15">
      <c r="J541" s="19"/>
    </row>
    <row r="542" ht="15">
      <c r="J542" s="19"/>
    </row>
    <row r="543" ht="15">
      <c r="J543" s="19"/>
    </row>
    <row r="544" ht="15">
      <c r="J544" s="19"/>
    </row>
    <row r="545" ht="15">
      <c r="J545" s="19"/>
    </row>
    <row r="546" ht="15">
      <c r="J546" s="19"/>
    </row>
    <row r="547" ht="15">
      <c r="J547" s="19"/>
    </row>
    <row r="548" ht="15">
      <c r="J548" s="19"/>
    </row>
    <row r="549" ht="15">
      <c r="J549" s="19"/>
    </row>
    <row r="550" ht="15">
      <c r="J550" s="19"/>
    </row>
    <row r="551" ht="15">
      <c r="J551" s="19"/>
    </row>
    <row r="552" ht="15">
      <c r="J552" s="19"/>
    </row>
    <row r="553" ht="15">
      <c r="J553" s="19"/>
    </row>
    <row r="554" ht="15">
      <c r="J554" s="19"/>
    </row>
    <row r="555" ht="15">
      <c r="J555" s="19"/>
    </row>
    <row r="556" ht="15">
      <c r="J556" s="19"/>
    </row>
    <row r="557" ht="15">
      <c r="J557" s="19"/>
    </row>
    <row r="558" ht="15">
      <c r="J558" s="19"/>
    </row>
    <row r="559" ht="15">
      <c r="J559" s="19"/>
    </row>
    <row r="560" ht="15">
      <c r="J560" s="19"/>
    </row>
    <row r="561" ht="15">
      <c r="J561" s="19"/>
    </row>
    <row r="562" ht="15">
      <c r="J562" s="19"/>
    </row>
    <row r="563" ht="15">
      <c r="J563" s="19"/>
    </row>
    <row r="564" ht="15">
      <c r="J564" s="19"/>
    </row>
    <row r="565" ht="15">
      <c r="J565" s="19"/>
    </row>
    <row r="566" ht="15">
      <c r="J566" s="19"/>
    </row>
    <row r="567" ht="15">
      <c r="J567" s="19"/>
    </row>
    <row r="568" ht="15">
      <c r="J568" s="19"/>
    </row>
    <row r="569" ht="15">
      <c r="J569" s="19"/>
    </row>
    <row r="570" ht="15">
      <c r="J570" s="19"/>
    </row>
    <row r="571" ht="15">
      <c r="J571" s="19"/>
    </row>
    <row r="572" ht="15">
      <c r="J572" s="19"/>
    </row>
    <row r="573" ht="15">
      <c r="J573" s="19"/>
    </row>
    <row r="574" ht="15">
      <c r="J574" s="19"/>
    </row>
    <row r="575" ht="15">
      <c r="J575" s="19"/>
    </row>
    <row r="576" ht="15">
      <c r="J576" s="19"/>
    </row>
    <row r="577" ht="15">
      <c r="J577" s="19"/>
    </row>
    <row r="578" ht="15">
      <c r="J578" s="19"/>
    </row>
    <row r="579" ht="15">
      <c r="J579" s="19"/>
    </row>
    <row r="580" ht="15">
      <c r="J580" s="19"/>
    </row>
    <row r="581" ht="15">
      <c r="J581" s="19"/>
    </row>
    <row r="582" ht="15">
      <c r="J582" s="19"/>
    </row>
    <row r="583" ht="15">
      <c r="J583" s="19"/>
    </row>
    <row r="584" ht="15">
      <c r="J584" s="19"/>
    </row>
    <row r="585" ht="15">
      <c r="J585" s="19"/>
    </row>
    <row r="586" ht="15">
      <c r="J586" s="19"/>
    </row>
    <row r="587" ht="15">
      <c r="J587" s="19"/>
    </row>
    <row r="588" ht="15">
      <c r="J588" s="19"/>
    </row>
    <row r="589" ht="15">
      <c r="J589" s="19"/>
    </row>
    <row r="590" ht="15">
      <c r="J590" s="19"/>
    </row>
    <row r="591" ht="15">
      <c r="J591" s="19"/>
    </row>
    <row r="592" ht="15">
      <c r="J592" s="19"/>
    </row>
    <row r="593" ht="15">
      <c r="J593" s="19"/>
    </row>
    <row r="594" ht="15">
      <c r="J594" s="19"/>
    </row>
    <row r="595" ht="15">
      <c r="J595" s="19"/>
    </row>
    <row r="596" ht="15">
      <c r="J596" s="19"/>
    </row>
    <row r="597" ht="15">
      <c r="J597" s="19"/>
    </row>
    <row r="598" ht="15">
      <c r="J598" s="19"/>
    </row>
    <row r="599" ht="15">
      <c r="J599" s="19"/>
    </row>
    <row r="600" ht="15">
      <c r="J600" s="19"/>
    </row>
    <row r="601" ht="15">
      <c r="J601" s="19"/>
    </row>
    <row r="602" ht="15">
      <c r="J602" s="19"/>
    </row>
    <row r="603" ht="15">
      <c r="J603" s="19"/>
    </row>
    <row r="604" ht="15">
      <c r="J604" s="19"/>
    </row>
    <row r="605" ht="15">
      <c r="J605" s="19"/>
    </row>
    <row r="606" ht="15">
      <c r="J606" s="19"/>
    </row>
    <row r="607" ht="15">
      <c r="J607" s="19"/>
    </row>
    <row r="608" ht="15">
      <c r="J608" s="19"/>
    </row>
    <row r="609" ht="15">
      <c r="J609" s="19"/>
    </row>
    <row r="610" ht="15">
      <c r="J610" s="19"/>
    </row>
    <row r="611" ht="15">
      <c r="J611" s="19"/>
    </row>
    <row r="612" ht="15">
      <c r="J612" s="19"/>
    </row>
    <row r="613" ht="15">
      <c r="J613" s="19"/>
    </row>
    <row r="614" ht="15">
      <c r="J614" s="19"/>
    </row>
    <row r="615" ht="15">
      <c r="J615" s="19"/>
    </row>
    <row r="616" ht="15">
      <c r="J616" s="19"/>
    </row>
    <row r="617" ht="15">
      <c r="J617" s="19"/>
    </row>
    <row r="618" ht="15">
      <c r="J618" s="19"/>
    </row>
    <row r="619" ht="15">
      <c r="J619" s="19"/>
    </row>
    <row r="620" ht="15">
      <c r="J620" s="19"/>
    </row>
    <row r="621" ht="15">
      <c r="J621" s="19"/>
    </row>
    <row r="622" ht="15">
      <c r="J622" s="19"/>
    </row>
    <row r="623" ht="15">
      <c r="J623" s="19"/>
    </row>
    <row r="624" ht="15">
      <c r="J624" s="19"/>
    </row>
    <row r="625" ht="15">
      <c r="J625" s="19"/>
    </row>
    <row r="626" ht="15">
      <c r="J626" s="19"/>
    </row>
    <row r="627" ht="15">
      <c r="J627" s="19"/>
    </row>
    <row r="628" ht="15">
      <c r="J628" s="19"/>
    </row>
    <row r="629" ht="15">
      <c r="J629" s="19"/>
    </row>
    <row r="630" ht="15">
      <c r="J630" s="19"/>
    </row>
    <row r="631" ht="15">
      <c r="J631" s="19"/>
    </row>
    <row r="632" ht="15">
      <c r="J632" s="19"/>
    </row>
    <row r="633" ht="15">
      <c r="J633" s="19"/>
    </row>
    <row r="634" ht="15">
      <c r="J634" s="19"/>
    </row>
    <row r="635" ht="15">
      <c r="J635" s="19"/>
    </row>
    <row r="636" ht="15">
      <c r="J636" s="19"/>
    </row>
    <row r="637" ht="15">
      <c r="J637" s="19"/>
    </row>
    <row r="638" ht="15">
      <c r="J638" s="19"/>
    </row>
    <row r="639" ht="15">
      <c r="J639" s="19"/>
    </row>
    <row r="640" ht="15">
      <c r="J640" s="19"/>
    </row>
    <row r="641" ht="15">
      <c r="J641" s="19"/>
    </row>
    <row r="642" ht="15">
      <c r="J642" s="19"/>
    </row>
    <row r="643" ht="15">
      <c r="J643" s="19"/>
    </row>
    <row r="644" ht="15">
      <c r="J644" s="19"/>
    </row>
    <row r="645" ht="15">
      <c r="J645" s="19"/>
    </row>
    <row r="646" ht="15">
      <c r="J646" s="19"/>
    </row>
    <row r="647" ht="15">
      <c r="J647" s="19"/>
    </row>
    <row r="648" ht="15">
      <c r="J648" s="19"/>
    </row>
    <row r="649" ht="15">
      <c r="J649" s="19"/>
    </row>
    <row r="650" ht="15">
      <c r="J650" s="19"/>
    </row>
    <row r="651" ht="15">
      <c r="J651" s="19"/>
    </row>
    <row r="652" ht="15">
      <c r="J652" s="19"/>
    </row>
    <row r="653" ht="15">
      <c r="J653" s="19"/>
    </row>
    <row r="654" ht="15">
      <c r="J654" s="19"/>
    </row>
    <row r="655" ht="15">
      <c r="J655" s="19"/>
    </row>
    <row r="656" ht="15">
      <c r="J656" s="19"/>
    </row>
    <row r="657" ht="15">
      <c r="J657" s="19"/>
    </row>
    <row r="658" ht="15">
      <c r="J658" s="19"/>
    </row>
    <row r="659" ht="15">
      <c r="J659" s="19"/>
    </row>
    <row r="660" ht="15">
      <c r="J660" s="19"/>
    </row>
    <row r="661" ht="15">
      <c r="J661" s="19"/>
    </row>
    <row r="662" ht="15">
      <c r="J662" s="19"/>
    </row>
    <row r="663" ht="15">
      <c r="J663" s="19"/>
    </row>
    <row r="664" ht="15">
      <c r="J664" s="19"/>
    </row>
    <row r="665" ht="15">
      <c r="J665" s="19"/>
    </row>
    <row r="666" ht="15">
      <c r="J666" s="19"/>
    </row>
    <row r="667" ht="15">
      <c r="J667" s="19"/>
    </row>
    <row r="668" ht="15">
      <c r="J668" s="19"/>
    </row>
    <row r="669" ht="15">
      <c r="J669" s="19"/>
    </row>
    <row r="670" ht="15">
      <c r="J670" s="19"/>
    </row>
    <row r="671" ht="15">
      <c r="J671" s="19"/>
    </row>
    <row r="672" ht="15">
      <c r="J672" s="19"/>
    </row>
    <row r="673" ht="15">
      <c r="J673" s="19"/>
    </row>
    <row r="674" ht="15">
      <c r="J674" s="19"/>
    </row>
    <row r="675" ht="15">
      <c r="J675" s="19"/>
    </row>
    <row r="676" ht="15">
      <c r="J676" s="19"/>
    </row>
    <row r="677" ht="15">
      <c r="J677" s="19"/>
    </row>
    <row r="678" ht="15">
      <c r="J678" s="19"/>
    </row>
    <row r="679" ht="15">
      <c r="J679" s="19"/>
    </row>
    <row r="680" ht="15">
      <c r="J680" s="19"/>
    </row>
    <row r="681" ht="15">
      <c r="J681" s="19"/>
    </row>
    <row r="682" ht="15">
      <c r="J682" s="19"/>
    </row>
    <row r="683" ht="15">
      <c r="J683" s="19"/>
    </row>
    <row r="684" ht="15">
      <c r="J684" s="19"/>
    </row>
    <row r="685" ht="15">
      <c r="J685" s="19"/>
    </row>
    <row r="686" ht="15">
      <c r="J686" s="19"/>
    </row>
    <row r="687" ht="15">
      <c r="J687" s="19"/>
    </row>
    <row r="688" ht="15">
      <c r="J688" s="19"/>
    </row>
    <row r="689" ht="15">
      <c r="J689" s="19"/>
    </row>
    <row r="690" ht="15">
      <c r="J690" s="19"/>
    </row>
    <row r="691" ht="15">
      <c r="J691" s="19"/>
    </row>
    <row r="692" ht="15">
      <c r="J692" s="19"/>
    </row>
    <row r="693" ht="15">
      <c r="J693" s="19"/>
    </row>
    <row r="694" ht="15">
      <c r="J694" s="19"/>
    </row>
    <row r="695" ht="15">
      <c r="J695" s="19"/>
    </row>
    <row r="696" ht="15">
      <c r="J696" s="19"/>
    </row>
    <row r="697" ht="15">
      <c r="J697" s="19"/>
    </row>
    <row r="698" ht="15">
      <c r="J698" s="19"/>
    </row>
    <row r="699" ht="15">
      <c r="J699" s="19"/>
    </row>
    <row r="700" ht="15">
      <c r="J700" s="19"/>
    </row>
    <row r="701" ht="15">
      <c r="J701" s="19"/>
    </row>
    <row r="702" ht="15">
      <c r="J702" s="19"/>
    </row>
    <row r="703" ht="15">
      <c r="J703" s="19"/>
    </row>
    <row r="704" ht="15">
      <c r="J704" s="19"/>
    </row>
    <row r="705" ht="15">
      <c r="J705" s="19"/>
    </row>
    <row r="706" ht="15">
      <c r="J706" s="19"/>
    </row>
    <row r="707" ht="15">
      <c r="J707" s="19"/>
    </row>
    <row r="708" ht="15">
      <c r="J708" s="19"/>
    </row>
    <row r="709" ht="15">
      <c r="J709" s="19"/>
    </row>
    <row r="710" ht="15">
      <c r="J710" s="19"/>
    </row>
    <row r="711" ht="15">
      <c r="J711" s="19"/>
    </row>
    <row r="712" ht="15">
      <c r="J712" s="19"/>
    </row>
    <row r="713" ht="15">
      <c r="J713" s="19"/>
    </row>
    <row r="714" ht="15">
      <c r="J714" s="19"/>
    </row>
    <row r="715" ht="15">
      <c r="J715" s="19"/>
    </row>
    <row r="716" ht="15">
      <c r="J716" s="19"/>
    </row>
    <row r="717" ht="15">
      <c r="J717" s="19"/>
    </row>
    <row r="718" ht="15">
      <c r="J718" s="19"/>
    </row>
    <row r="719" ht="15">
      <c r="J719" s="19"/>
    </row>
    <row r="720" ht="15">
      <c r="J720" s="19"/>
    </row>
    <row r="721" ht="15">
      <c r="J721" s="19"/>
    </row>
    <row r="722" ht="15">
      <c r="J722" s="19"/>
    </row>
    <row r="723" ht="15">
      <c r="J723" s="19"/>
    </row>
    <row r="724" ht="15">
      <c r="J724" s="19"/>
    </row>
    <row r="725" ht="15">
      <c r="J725" s="19"/>
    </row>
    <row r="726" ht="15">
      <c r="J726" s="19"/>
    </row>
    <row r="727" ht="15">
      <c r="J727" s="19"/>
    </row>
    <row r="728" ht="15">
      <c r="J728" s="19"/>
    </row>
    <row r="729" ht="15">
      <c r="J729" s="19"/>
    </row>
    <row r="730" ht="15">
      <c r="J730" s="19"/>
    </row>
    <row r="731" ht="15">
      <c r="J731" s="19"/>
    </row>
    <row r="732" ht="15">
      <c r="J732" s="19"/>
    </row>
    <row r="733" ht="15">
      <c r="J733" s="19"/>
    </row>
    <row r="734" ht="15">
      <c r="J734" s="19"/>
    </row>
    <row r="735" ht="15">
      <c r="J735" s="19"/>
    </row>
    <row r="736" ht="15">
      <c r="J736" s="19"/>
    </row>
    <row r="737" ht="15">
      <c r="J737" s="19"/>
    </row>
    <row r="738" ht="15">
      <c r="J738" s="19"/>
    </row>
    <row r="739" ht="15">
      <c r="J739" s="19"/>
    </row>
    <row r="740" ht="15">
      <c r="J740" s="19"/>
    </row>
    <row r="741" ht="15">
      <c r="J741" s="19"/>
    </row>
    <row r="742" ht="15">
      <c r="J742" s="19"/>
    </row>
    <row r="743" ht="15">
      <c r="J743" s="19"/>
    </row>
    <row r="744" ht="15">
      <c r="J744" s="19"/>
    </row>
    <row r="745" ht="15">
      <c r="J745" s="19"/>
    </row>
    <row r="746" ht="15">
      <c r="J746" s="19"/>
    </row>
    <row r="747" ht="15">
      <c r="J747" s="19"/>
    </row>
    <row r="748" ht="15">
      <c r="J748" s="19"/>
    </row>
    <row r="749" ht="15">
      <c r="J749" s="19"/>
    </row>
    <row r="750" ht="15">
      <c r="J750" s="19"/>
    </row>
    <row r="751" ht="15">
      <c r="J751" s="19"/>
    </row>
    <row r="752" ht="15">
      <c r="J752" s="19"/>
    </row>
    <row r="753" ht="15">
      <c r="J753" s="19"/>
    </row>
    <row r="754" ht="15">
      <c r="J754" s="19"/>
    </row>
    <row r="755" ht="15">
      <c r="J755" s="19"/>
    </row>
    <row r="756" ht="15">
      <c r="J756" s="19"/>
    </row>
    <row r="757" ht="15">
      <c r="J757" s="19"/>
    </row>
    <row r="758" ht="15">
      <c r="J758" s="19"/>
    </row>
    <row r="759" ht="15">
      <c r="J759" s="19"/>
    </row>
    <row r="760" ht="15">
      <c r="J760" s="19"/>
    </row>
    <row r="761" ht="15">
      <c r="J761" s="19"/>
    </row>
    <row r="762" ht="15">
      <c r="J762" s="19"/>
    </row>
    <row r="763" ht="15">
      <c r="J763" s="19"/>
    </row>
    <row r="764" ht="15">
      <c r="J764" s="19"/>
    </row>
    <row r="765" ht="15">
      <c r="J765" s="19"/>
    </row>
    <row r="766" ht="15">
      <c r="J766" s="19"/>
    </row>
    <row r="767" ht="15">
      <c r="J767" s="19"/>
    </row>
    <row r="768" ht="15">
      <c r="J768" s="19"/>
    </row>
    <row r="769" ht="15">
      <c r="J769" s="19"/>
    </row>
    <row r="770" ht="15">
      <c r="J770" s="19"/>
    </row>
    <row r="771" ht="15">
      <c r="J771" s="19"/>
    </row>
    <row r="772" ht="15">
      <c r="J772" s="19"/>
    </row>
    <row r="773" ht="15">
      <c r="J773" s="19"/>
    </row>
    <row r="774" ht="15">
      <c r="J774" s="19"/>
    </row>
    <row r="775" ht="15">
      <c r="J775" s="19"/>
    </row>
    <row r="776" ht="15">
      <c r="J776" s="19"/>
    </row>
    <row r="777" ht="15">
      <c r="J777" s="19"/>
    </row>
    <row r="778" ht="15">
      <c r="J778" s="19"/>
    </row>
    <row r="779" ht="15">
      <c r="J779" s="19"/>
    </row>
    <row r="780" ht="15">
      <c r="J780" s="19"/>
    </row>
    <row r="781" ht="15">
      <c r="J781" s="19"/>
    </row>
    <row r="782" ht="15">
      <c r="J782" s="19"/>
    </row>
    <row r="783" ht="15">
      <c r="J783" s="19"/>
    </row>
    <row r="784" ht="15">
      <c r="J784" s="19"/>
    </row>
    <row r="785" ht="15">
      <c r="J785" s="19"/>
    </row>
    <row r="786" ht="15">
      <c r="J786" s="19"/>
    </row>
    <row r="787" ht="15">
      <c r="J787" s="19"/>
    </row>
    <row r="788" ht="15">
      <c r="J788" s="19"/>
    </row>
    <row r="789" ht="15">
      <c r="J789" s="19"/>
    </row>
    <row r="790" ht="15">
      <c r="J790" s="19"/>
    </row>
    <row r="791" ht="15">
      <c r="J791" s="19"/>
    </row>
    <row r="792" ht="15">
      <c r="J792" s="19"/>
    </row>
    <row r="793" ht="15">
      <c r="J793" s="19"/>
    </row>
    <row r="794" ht="15">
      <c r="J794" s="19"/>
    </row>
    <row r="795" ht="15">
      <c r="J795" s="19"/>
    </row>
    <row r="796" ht="15">
      <c r="J796" s="19"/>
    </row>
    <row r="797" ht="15">
      <c r="J797" s="19"/>
    </row>
    <row r="798" ht="15">
      <c r="J798" s="19"/>
    </row>
    <row r="799" ht="15">
      <c r="J799" s="19"/>
    </row>
    <row r="800" ht="15">
      <c r="J800" s="19"/>
    </row>
    <row r="801" ht="15">
      <c r="J801" s="19"/>
    </row>
    <row r="802" ht="15">
      <c r="J802" s="19"/>
    </row>
    <row r="803" ht="15">
      <c r="J803" s="19"/>
    </row>
    <row r="804" ht="15">
      <c r="J804" s="19"/>
    </row>
    <row r="805" ht="15">
      <c r="J805" s="19"/>
    </row>
    <row r="806" ht="15">
      <c r="J806" s="19"/>
    </row>
    <row r="807" ht="15">
      <c r="J807" s="19"/>
    </row>
    <row r="808" ht="15">
      <c r="J808" s="19"/>
    </row>
    <row r="809" ht="15">
      <c r="J809" s="19"/>
    </row>
    <row r="810" ht="15">
      <c r="J810" s="19"/>
    </row>
    <row r="811" ht="15">
      <c r="J811" s="19"/>
    </row>
    <row r="812" ht="15">
      <c r="J812" s="19"/>
    </row>
    <row r="813" ht="15">
      <c r="J813" s="19"/>
    </row>
    <row r="814" ht="15">
      <c r="J814" s="19"/>
    </row>
    <row r="815" ht="15">
      <c r="J815" s="19"/>
    </row>
    <row r="816" ht="15">
      <c r="J816" s="19"/>
    </row>
    <row r="817" ht="15">
      <c r="J817" s="19"/>
    </row>
    <row r="818" ht="15">
      <c r="J818" s="19"/>
    </row>
    <row r="819" ht="15">
      <c r="J819" s="19"/>
    </row>
    <row r="820" ht="15">
      <c r="J820" s="19"/>
    </row>
    <row r="821" ht="15">
      <c r="J821" s="19"/>
    </row>
    <row r="822" ht="15">
      <c r="J822" s="19"/>
    </row>
    <row r="823" ht="15">
      <c r="J823" s="19"/>
    </row>
    <row r="824" ht="15">
      <c r="J824" s="19"/>
    </row>
    <row r="825" ht="15">
      <c r="J825" s="19"/>
    </row>
    <row r="826" ht="15">
      <c r="J826" s="19"/>
    </row>
    <row r="827" ht="15">
      <c r="J827" s="19"/>
    </row>
    <row r="828" ht="15">
      <c r="J828" s="19"/>
    </row>
    <row r="829" ht="15">
      <c r="J829" s="19"/>
    </row>
    <row r="830" ht="15">
      <c r="J830" s="19"/>
    </row>
    <row r="831" ht="15">
      <c r="J831" s="19"/>
    </row>
    <row r="832" ht="15">
      <c r="J832" s="19"/>
    </row>
    <row r="833" ht="15">
      <c r="J833" s="19"/>
    </row>
    <row r="834" ht="15">
      <c r="J834" s="19"/>
    </row>
    <row r="835" ht="15">
      <c r="J835" s="19"/>
    </row>
    <row r="836" ht="15">
      <c r="J836" s="19"/>
    </row>
    <row r="837" ht="15">
      <c r="J837" s="19"/>
    </row>
    <row r="838" ht="15">
      <c r="J838" s="19"/>
    </row>
    <row r="839" ht="15">
      <c r="J839" s="19"/>
    </row>
    <row r="840" ht="15">
      <c r="J840" s="19"/>
    </row>
    <row r="841" ht="15">
      <c r="J841" s="19"/>
    </row>
    <row r="842" ht="15">
      <c r="J842" s="19"/>
    </row>
    <row r="843" ht="15">
      <c r="J843" s="19"/>
    </row>
    <row r="844" ht="15">
      <c r="J844" s="19"/>
    </row>
    <row r="845" ht="15">
      <c r="J845" s="19"/>
    </row>
    <row r="846" ht="15">
      <c r="J846" s="19"/>
    </row>
    <row r="847" ht="15">
      <c r="J847" s="19"/>
    </row>
    <row r="848" ht="15">
      <c r="J848" s="19"/>
    </row>
    <row r="849" ht="15">
      <c r="J849" s="19"/>
    </row>
    <row r="850" ht="15">
      <c r="J850" s="19"/>
    </row>
    <row r="851" ht="15">
      <c r="J851" s="19"/>
    </row>
    <row r="852" ht="15">
      <c r="J852" s="19"/>
    </row>
    <row r="853" ht="15">
      <c r="J853" s="19"/>
    </row>
    <row r="854" ht="15">
      <c r="J854" s="19"/>
    </row>
    <row r="855" ht="15">
      <c r="J855" s="19"/>
    </row>
    <row r="856" ht="15">
      <c r="J856" s="19"/>
    </row>
    <row r="857" ht="15">
      <c r="J857" s="19"/>
    </row>
    <row r="858" ht="15">
      <c r="J858" s="19"/>
    </row>
    <row r="859" ht="15">
      <c r="J859" s="19"/>
    </row>
    <row r="860" ht="15">
      <c r="J860" s="19"/>
    </row>
    <row r="861" ht="15">
      <c r="J861" s="19"/>
    </row>
    <row r="862" ht="15">
      <c r="J862" s="19"/>
    </row>
    <row r="863" ht="15">
      <c r="J863" s="19"/>
    </row>
    <row r="864" ht="15">
      <c r="J864" s="19"/>
    </row>
    <row r="865" ht="15">
      <c r="J865" s="19"/>
    </row>
    <row r="866" ht="15">
      <c r="J866" s="19"/>
    </row>
    <row r="867" ht="15">
      <c r="J867" s="19"/>
    </row>
    <row r="868" ht="15">
      <c r="J868" s="19"/>
    </row>
    <row r="869" ht="15">
      <c r="J869" s="19"/>
    </row>
    <row r="870" ht="15">
      <c r="J870" s="19"/>
    </row>
    <row r="871" ht="15">
      <c r="J871" s="19"/>
    </row>
    <row r="872" ht="15">
      <c r="J872" s="19"/>
    </row>
    <row r="873" ht="15">
      <c r="J873" s="19"/>
    </row>
    <row r="874" ht="15">
      <c r="J874" s="19"/>
    </row>
    <row r="875" ht="15">
      <c r="J875" s="19"/>
    </row>
    <row r="876" ht="15">
      <c r="J876" s="19"/>
    </row>
    <row r="877" ht="15">
      <c r="J877" s="19"/>
    </row>
    <row r="878" ht="15">
      <c r="J878" s="19"/>
    </row>
    <row r="879" ht="15">
      <c r="J879" s="19"/>
    </row>
    <row r="880" ht="15">
      <c r="J880" s="19"/>
    </row>
    <row r="881" ht="15">
      <c r="J881" s="19"/>
    </row>
    <row r="882" ht="15">
      <c r="J882" s="19"/>
    </row>
    <row r="883" ht="15">
      <c r="J883" s="19"/>
    </row>
    <row r="884" ht="15">
      <c r="J884" s="19"/>
    </row>
    <row r="885" ht="15">
      <c r="J885" s="19"/>
    </row>
    <row r="886" ht="15">
      <c r="J886" s="19"/>
    </row>
    <row r="887" ht="15">
      <c r="J887" s="19"/>
    </row>
    <row r="888" ht="15">
      <c r="J888" s="19"/>
    </row>
    <row r="889" ht="15">
      <c r="J889" s="19"/>
    </row>
    <row r="890" ht="15">
      <c r="J890" s="19"/>
    </row>
    <row r="891" ht="15">
      <c r="J891" s="19"/>
    </row>
    <row r="892" ht="15">
      <c r="J892" s="19"/>
    </row>
    <row r="893" ht="15">
      <c r="J893" s="19"/>
    </row>
    <row r="894" ht="15">
      <c r="J894" s="19"/>
    </row>
    <row r="895" ht="15">
      <c r="J895" s="19"/>
    </row>
    <row r="896" ht="15">
      <c r="J896" s="19"/>
    </row>
    <row r="897" ht="15">
      <c r="J897" s="19"/>
    </row>
    <row r="898" ht="15">
      <c r="J898" s="19"/>
    </row>
    <row r="899" ht="15">
      <c r="J899" s="19"/>
    </row>
    <row r="900" ht="15">
      <c r="J900" s="19"/>
    </row>
    <row r="901" ht="15">
      <c r="J901" s="19"/>
    </row>
    <row r="902" ht="15">
      <c r="J902" s="19"/>
    </row>
    <row r="903" ht="15">
      <c r="J903" s="19"/>
    </row>
    <row r="904" ht="15">
      <c r="J904" s="19"/>
    </row>
    <row r="905" ht="15">
      <c r="J905" s="19"/>
    </row>
    <row r="906" ht="15">
      <c r="J906" s="19"/>
    </row>
    <row r="907" ht="15">
      <c r="J907" s="19"/>
    </row>
    <row r="908" ht="15">
      <c r="J908" s="19"/>
    </row>
    <row r="909" ht="15">
      <c r="J909" s="19"/>
    </row>
    <row r="910" ht="15">
      <c r="J910" s="19"/>
    </row>
    <row r="911" ht="15">
      <c r="J911" s="19"/>
    </row>
    <row r="912" ht="15">
      <c r="J912" s="19"/>
    </row>
    <row r="913" ht="15">
      <c r="J913" s="19"/>
    </row>
    <row r="914" ht="15">
      <c r="J914" s="19"/>
    </row>
    <row r="915" ht="15">
      <c r="J915" s="19"/>
    </row>
    <row r="916" ht="15">
      <c r="J916" s="19"/>
    </row>
    <row r="917" ht="15">
      <c r="J917" s="19"/>
    </row>
    <row r="918" ht="15">
      <c r="J918" s="19"/>
    </row>
    <row r="919" ht="15">
      <c r="J919" s="19"/>
    </row>
    <row r="920" ht="15">
      <c r="J920" s="19"/>
    </row>
    <row r="921" ht="15">
      <c r="J921" s="19"/>
    </row>
    <row r="922" ht="15">
      <c r="J922" s="19"/>
    </row>
    <row r="923" ht="15">
      <c r="J923" s="19"/>
    </row>
    <row r="924" ht="15">
      <c r="J924" s="19"/>
    </row>
    <row r="925" ht="15">
      <c r="J925" s="19"/>
    </row>
    <row r="926" ht="15">
      <c r="J926" s="19"/>
    </row>
    <row r="927" ht="15">
      <c r="J927" s="19"/>
    </row>
    <row r="928" ht="15">
      <c r="J928" s="19"/>
    </row>
    <row r="929" ht="15">
      <c r="J929" s="19"/>
    </row>
    <row r="930" ht="15">
      <c r="J930" s="19"/>
    </row>
    <row r="931" ht="15">
      <c r="J931" s="19"/>
    </row>
    <row r="932" ht="15">
      <c r="J932" s="19"/>
    </row>
    <row r="933" ht="15">
      <c r="J933" s="19"/>
    </row>
    <row r="934" ht="15">
      <c r="J934" s="19"/>
    </row>
    <row r="935" ht="15">
      <c r="J935" s="19"/>
    </row>
    <row r="936" ht="15">
      <c r="J936" s="19"/>
    </row>
    <row r="937" ht="15">
      <c r="J937" s="19"/>
    </row>
    <row r="938" ht="15">
      <c r="J938" s="19"/>
    </row>
    <row r="939" ht="15">
      <c r="J939" s="19"/>
    </row>
    <row r="940" ht="15">
      <c r="J940" s="19"/>
    </row>
    <row r="941" ht="15">
      <c r="J941" s="19"/>
    </row>
    <row r="942" ht="15">
      <c r="J942" s="19"/>
    </row>
    <row r="943" ht="15">
      <c r="J943" s="19"/>
    </row>
    <row r="944" ht="15">
      <c r="J944" s="19"/>
    </row>
    <row r="945" ht="15">
      <c r="J945" s="19"/>
    </row>
    <row r="946" ht="15">
      <c r="J946" s="19"/>
    </row>
    <row r="947" ht="15">
      <c r="J947" s="19"/>
    </row>
    <row r="948" ht="15">
      <c r="J948" s="19"/>
    </row>
    <row r="949" ht="15">
      <c r="J949" s="19"/>
    </row>
    <row r="950" ht="15">
      <c r="J950" s="19"/>
    </row>
    <row r="951" ht="15">
      <c r="J951" s="19"/>
    </row>
    <row r="952" ht="15">
      <c r="J952" s="19"/>
    </row>
    <row r="953" ht="15">
      <c r="J953" s="19"/>
    </row>
    <row r="954" ht="15">
      <c r="J954" s="19"/>
    </row>
    <row r="955" ht="15">
      <c r="J955" s="19"/>
    </row>
    <row r="956" ht="15">
      <c r="J956" s="19"/>
    </row>
    <row r="957" ht="15">
      <c r="J957" s="19"/>
    </row>
    <row r="958" ht="15">
      <c r="J958" s="19"/>
    </row>
    <row r="959" ht="15">
      <c r="J959" s="19"/>
    </row>
    <row r="960" ht="15">
      <c r="J960" s="19"/>
    </row>
    <row r="961" ht="15">
      <c r="J961" s="19"/>
    </row>
    <row r="962" ht="15">
      <c r="J962" s="19"/>
    </row>
    <row r="963" ht="15">
      <c r="J963" s="19"/>
    </row>
    <row r="964" ht="15">
      <c r="J964" s="19"/>
    </row>
    <row r="965" ht="15">
      <c r="J965" s="19"/>
    </row>
    <row r="966" ht="15">
      <c r="J966" s="19"/>
    </row>
    <row r="967" ht="15">
      <c r="J967" s="19"/>
    </row>
    <row r="968" ht="15">
      <c r="J968" s="19"/>
    </row>
    <row r="969" ht="15">
      <c r="J969" s="19"/>
    </row>
    <row r="970" ht="15">
      <c r="J970" s="19"/>
    </row>
    <row r="971" ht="15">
      <c r="J971" s="19"/>
    </row>
    <row r="972" ht="15">
      <c r="J972" s="19"/>
    </row>
    <row r="973" ht="15">
      <c r="J973" s="19"/>
    </row>
    <row r="974" ht="15">
      <c r="J974" s="19"/>
    </row>
    <row r="975" ht="15">
      <c r="J975" s="19"/>
    </row>
    <row r="976" ht="15">
      <c r="J976" s="19"/>
    </row>
    <row r="977" ht="15">
      <c r="J977" s="19"/>
    </row>
    <row r="978" ht="15">
      <c r="J978" s="19"/>
    </row>
    <row r="979" ht="15">
      <c r="J979" s="19"/>
    </row>
    <row r="980" ht="15">
      <c r="J980" s="19"/>
    </row>
    <row r="981" ht="15">
      <c r="J981" s="19"/>
    </row>
    <row r="982" ht="15">
      <c r="J982" s="19"/>
    </row>
    <row r="983" ht="15">
      <c r="J983" s="19"/>
    </row>
    <row r="984" ht="15">
      <c r="J984" s="19"/>
    </row>
    <row r="985" ht="15">
      <c r="J985" s="19"/>
    </row>
    <row r="986" ht="15">
      <c r="J986" s="19"/>
    </row>
    <row r="987" ht="15">
      <c r="J987" s="19"/>
    </row>
    <row r="988" ht="15">
      <c r="J988" s="19"/>
    </row>
    <row r="989" ht="15">
      <c r="J989" s="19"/>
    </row>
    <row r="990" ht="15">
      <c r="J990" s="19"/>
    </row>
    <row r="991" ht="15">
      <c r="J991" s="19"/>
    </row>
    <row r="992" ht="15">
      <c r="J992" s="19"/>
    </row>
    <row r="993" ht="15">
      <c r="J993" s="19"/>
    </row>
    <row r="994" ht="15">
      <c r="J994" s="19"/>
    </row>
    <row r="995" ht="15">
      <c r="J995" s="19"/>
    </row>
    <row r="996" ht="15">
      <c r="J996" s="19"/>
    </row>
    <row r="997" ht="15">
      <c r="J997" s="19"/>
    </row>
    <row r="998" ht="15">
      <c r="J998" s="19"/>
    </row>
    <row r="999" ht="15">
      <c r="J999" s="19"/>
    </row>
    <row r="1000" ht="15">
      <c r="J1000" s="19"/>
    </row>
    <row r="1001" ht="15">
      <c r="J1001" s="19"/>
    </row>
    <row r="1002" ht="15">
      <c r="J1002" s="19"/>
    </row>
    <row r="1003" ht="15">
      <c r="J1003" s="19"/>
    </row>
    <row r="1004" ht="15">
      <c r="J1004" s="19"/>
    </row>
    <row r="1005" ht="15">
      <c r="J1005" s="19"/>
    </row>
    <row r="1006" ht="15">
      <c r="J1006" s="19"/>
    </row>
    <row r="1007" ht="15">
      <c r="J1007" s="19"/>
    </row>
    <row r="1008" ht="15">
      <c r="J1008" s="19"/>
    </row>
    <row r="1009" ht="15">
      <c r="J1009" s="19"/>
    </row>
    <row r="1010" ht="15">
      <c r="J1010" s="19"/>
    </row>
    <row r="1011" ht="15">
      <c r="J1011" s="19"/>
    </row>
    <row r="1012" ht="15">
      <c r="J1012" s="19"/>
    </row>
    <row r="1013" ht="15">
      <c r="J1013" s="19"/>
    </row>
    <row r="1014" ht="15">
      <c r="J1014" s="19"/>
    </row>
    <row r="1015" ht="15">
      <c r="J1015" s="19"/>
    </row>
    <row r="1016" ht="15">
      <c r="J1016" s="19"/>
    </row>
    <row r="1017" ht="15">
      <c r="J1017" s="19"/>
    </row>
    <row r="1018" ht="15">
      <c r="J1018" s="19"/>
    </row>
    <row r="1019" ht="15">
      <c r="J1019" s="19"/>
    </row>
    <row r="1020" ht="15">
      <c r="J1020" s="19"/>
    </row>
    <row r="1021" ht="15">
      <c r="J1021" s="19"/>
    </row>
    <row r="1022" ht="15">
      <c r="J1022" s="19"/>
    </row>
    <row r="1023" ht="15">
      <c r="J1023" s="19"/>
    </row>
    <row r="1024" ht="15">
      <c r="J1024" s="19"/>
    </row>
    <row r="1025" ht="15">
      <c r="J1025" s="19"/>
    </row>
    <row r="1026" ht="15">
      <c r="J1026" s="19"/>
    </row>
    <row r="1027" ht="15">
      <c r="J1027" s="19"/>
    </row>
    <row r="1028" ht="15">
      <c r="J1028" s="19"/>
    </row>
    <row r="1029" ht="15">
      <c r="J1029" s="19"/>
    </row>
    <row r="1030" ht="15">
      <c r="J1030" s="19"/>
    </row>
    <row r="1031" ht="15">
      <c r="J1031" s="19"/>
    </row>
    <row r="1032" ht="15">
      <c r="J1032" s="19"/>
    </row>
    <row r="1033" ht="15">
      <c r="J1033" s="19"/>
    </row>
    <row r="1034" ht="15">
      <c r="J1034" s="19"/>
    </row>
    <row r="1035" ht="15">
      <c r="J1035" s="19"/>
    </row>
    <row r="1036" ht="15">
      <c r="J1036" s="19"/>
    </row>
    <row r="1037" ht="15">
      <c r="J1037" s="19"/>
    </row>
    <row r="1038" ht="15">
      <c r="J1038" s="19"/>
    </row>
    <row r="1039" ht="15">
      <c r="J1039" s="19"/>
    </row>
    <row r="1040" ht="15">
      <c r="J1040" s="19"/>
    </row>
    <row r="1041" ht="15">
      <c r="J1041" s="19"/>
    </row>
    <row r="1042" ht="15">
      <c r="J1042" s="19"/>
    </row>
    <row r="1043" ht="15">
      <c r="J1043" s="19"/>
    </row>
    <row r="1044" ht="15">
      <c r="J1044" s="19"/>
    </row>
    <row r="1045" ht="15">
      <c r="J1045" s="19"/>
    </row>
    <row r="1046" ht="15">
      <c r="J1046" s="19"/>
    </row>
    <row r="1047" ht="15">
      <c r="J1047" s="19"/>
    </row>
    <row r="1048" ht="15">
      <c r="J1048" s="19"/>
    </row>
    <row r="1049" ht="15">
      <c r="J1049" s="19"/>
    </row>
    <row r="1050" ht="15">
      <c r="J1050" s="19"/>
    </row>
    <row r="1051" ht="15">
      <c r="J1051" s="19"/>
    </row>
    <row r="1052" ht="15">
      <c r="J1052" s="19"/>
    </row>
    <row r="1053" ht="15">
      <c r="J1053" s="19"/>
    </row>
    <row r="1054" ht="15">
      <c r="J1054" s="19"/>
    </row>
    <row r="1055" ht="15">
      <c r="J1055" s="19"/>
    </row>
    <row r="1056" ht="15">
      <c r="J1056" s="19"/>
    </row>
    <row r="1057" ht="15">
      <c r="J1057" s="19"/>
    </row>
  </sheetData>
  <sheetProtection/>
  <mergeCells count="7">
    <mergeCell ref="B8:H8"/>
    <mergeCell ref="B9:H9"/>
    <mergeCell ref="B164:D164"/>
    <mergeCell ref="I164:J164"/>
    <mergeCell ref="J10:K10"/>
    <mergeCell ref="H10:H11"/>
    <mergeCell ref="I10:I11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Короткая Г.А.</dc:creator>
  <cp:keywords/>
  <dc:description/>
  <cp:lastModifiedBy>User</cp:lastModifiedBy>
  <cp:lastPrinted>2013-06-14T09:14:00Z</cp:lastPrinted>
  <dcterms:created xsi:type="dcterms:W3CDTF">2007-09-18T06:53:14Z</dcterms:created>
  <dcterms:modified xsi:type="dcterms:W3CDTF">2013-06-14T10:18:04Z</dcterms:modified>
  <cp:category/>
  <cp:version/>
  <cp:contentType/>
  <cp:contentStatus/>
</cp:coreProperties>
</file>